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30"/>
  </bookViews>
  <sheets>
    <sheet name="F01-B01BCQT" sheetId="2" r:id="rId1"/>
    <sheet name="tự chủ" sheetId="3" r:id="rId2"/>
    <sheet name="không tự chủ 12" sheetId="4" r:id="rId3"/>
    <sheet name="không tự chủ 17" sheetId="5" r:id="rId4"/>
    <sheet name="Phí lệ phí" sheetId="6" r:id="rId5"/>
  </sheets>
  <calcPr calcId="124519"/>
</workbook>
</file>

<file path=xl/calcChain.xml><?xml version="1.0" encoding="utf-8"?>
<calcChain xmlns="http://schemas.openxmlformats.org/spreadsheetml/2006/main">
  <c r="H127" i="2"/>
  <c r="I127"/>
  <c r="K127"/>
  <c r="J69"/>
  <c r="F69" s="1"/>
  <c r="J67"/>
  <c r="J63"/>
  <c r="F63" s="1"/>
  <c r="F57"/>
  <c r="F62"/>
  <c r="J57"/>
  <c r="J50"/>
  <c r="F50" s="1"/>
  <c r="J48"/>
  <c r="F48" s="1"/>
  <c r="J39"/>
  <c r="F39" s="1"/>
  <c r="J34"/>
  <c r="J33"/>
  <c r="J32" s="1"/>
  <c r="F32" s="1"/>
  <c r="G123"/>
  <c r="F123" s="1"/>
  <c r="G126"/>
  <c r="G125" s="1"/>
  <c r="F125" s="1"/>
  <c r="G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90"/>
  <c r="F15"/>
  <c r="F16"/>
  <c r="F17"/>
  <c r="F18"/>
  <c r="F19"/>
  <c r="F20"/>
  <c r="F21"/>
  <c r="F22"/>
  <c r="F23"/>
  <c r="F24"/>
  <c r="F25"/>
  <c r="F26"/>
  <c r="F27"/>
  <c r="F28"/>
  <c r="F29"/>
  <c r="F30"/>
  <c r="F31"/>
  <c r="F34"/>
  <c r="F35"/>
  <c r="F36"/>
  <c r="F37"/>
  <c r="F38"/>
  <c r="F40"/>
  <c r="F41"/>
  <c r="F42"/>
  <c r="F43"/>
  <c r="F44"/>
  <c r="F45"/>
  <c r="F46"/>
  <c r="F47"/>
  <c r="F49"/>
  <c r="F51"/>
  <c r="F52"/>
  <c r="F53"/>
  <c r="F54"/>
  <c r="F55"/>
  <c r="F56"/>
  <c r="F58"/>
  <c r="F59"/>
  <c r="F60"/>
  <c r="F61"/>
  <c r="F64"/>
  <c r="F65"/>
  <c r="F66"/>
  <c r="F67"/>
  <c r="F68"/>
  <c r="F70"/>
  <c r="F71"/>
  <c r="F72"/>
  <c r="F73"/>
  <c r="G89"/>
  <c r="F89" s="1"/>
  <c r="G88"/>
  <c r="G85"/>
  <c r="F85" s="1"/>
  <c r="G84"/>
  <c r="F84" s="1"/>
  <c r="G82"/>
  <c r="G81" s="1"/>
  <c r="F81" s="1"/>
  <c r="G80"/>
  <c r="G79" s="1"/>
  <c r="F79" s="1"/>
  <c r="G77"/>
  <c r="G76" s="1"/>
  <c r="G75" s="1"/>
  <c r="F75" s="1"/>
  <c r="G14"/>
  <c r="F14" s="1"/>
  <c r="J13" l="1"/>
  <c r="J12" s="1"/>
  <c r="J127" s="1"/>
  <c r="F33"/>
  <c r="G122"/>
  <c r="F122" s="1"/>
  <c r="F126"/>
  <c r="G124"/>
  <c r="F124" s="1"/>
  <c r="G87"/>
  <c r="G86" s="1"/>
  <c r="F86" s="1"/>
  <c r="F76"/>
  <c r="F82"/>
  <c r="F88"/>
  <c r="F80"/>
  <c r="F77"/>
  <c r="G83"/>
  <c r="F83" s="1"/>
  <c r="G13"/>
  <c r="F13" l="1"/>
  <c r="F87"/>
  <c r="G78"/>
  <c r="G74" s="1"/>
  <c r="G127" s="1"/>
  <c r="G12"/>
  <c r="F12" s="1"/>
  <c r="F78" l="1"/>
  <c r="F74"/>
  <c r="F127" s="1"/>
</calcChain>
</file>

<file path=xl/sharedStrings.xml><?xml version="1.0" encoding="utf-8"?>
<sst xmlns="http://schemas.openxmlformats.org/spreadsheetml/2006/main" count="438" uniqueCount="188">
  <si>
    <t>Loại</t>
  </si>
  <si>
    <t>Khoản</t>
  </si>
  <si>
    <t>Mục</t>
  </si>
  <si>
    <t>Tiểu Mục</t>
  </si>
  <si>
    <t>Nội dung chi</t>
  </si>
  <si>
    <t>Tổng số</t>
  </si>
  <si>
    <t>NGUỒN NSNN</t>
  </si>
  <si>
    <t>Viện trợ</t>
  </si>
  <si>
    <t xml:space="preserve">NGUỒN PHÍ ĐƯỢC KHẤU TRỪ ĐỂ LẠI
</t>
  </si>
  <si>
    <t xml:space="preserve">NGUỒN HOẠT ĐỘNG KHÁC ĐƯỢC ĐỂ LẠI
</t>
  </si>
  <si>
    <t xml:space="preserve">Vay nợ nước ngoài
</t>
  </si>
  <si>
    <t xml:space="preserve">NSNN trong nước
</t>
  </si>
  <si>
    <t>A</t>
  </si>
  <si>
    <t>B</t>
  </si>
  <si>
    <t>C</t>
  </si>
  <si>
    <t>D</t>
  </si>
  <si>
    <t>E</t>
  </si>
  <si>
    <t>Tiền lương</t>
  </si>
  <si>
    <t xml:space="preserve">Lương ngạch, bậc theo quỹ lương </t>
  </si>
  <si>
    <t xml:space="preserve">Tiền công trả cho lao động thường </t>
  </si>
  <si>
    <t>Phụ cấp lương</t>
  </si>
  <si>
    <t>Phụ cấp chức vụ</t>
  </si>
  <si>
    <t>Phụ cấp khu vực</t>
  </si>
  <si>
    <t>Phụ cấp độc hại, nguy hiểm</t>
  </si>
  <si>
    <t xml:space="preserve">Phụ cấp trách nhiệm theo nghề, theo </t>
  </si>
  <si>
    <t>Phụ cấp trực</t>
  </si>
  <si>
    <t>Phụ cấp kiêm nhiệm</t>
  </si>
  <si>
    <t>Phụ cấp công vụ</t>
  </si>
  <si>
    <t>Khác</t>
  </si>
  <si>
    <t>Các khoản đóng góp</t>
  </si>
  <si>
    <t>Bảo hiểm xã hội</t>
  </si>
  <si>
    <t>Bảo hiểm y tế</t>
  </si>
  <si>
    <t>Kinh phí công đoàn</t>
  </si>
  <si>
    <t xml:space="preserve">Các khoản thanh toán khác cho cá </t>
  </si>
  <si>
    <t>nhân</t>
  </si>
  <si>
    <t xml:space="preserve">Chi chênh lệch thu nhập thực tế so </t>
  </si>
  <si>
    <t>với lương ngạch bậc, chức vụ</t>
  </si>
  <si>
    <t>Thanh toán dịch vụ công cộng</t>
  </si>
  <si>
    <t>Thanh toán tiền điện</t>
  </si>
  <si>
    <t>Thanh toán tiền nước</t>
  </si>
  <si>
    <t>Thanh toán tiền nhiên liệu</t>
  </si>
  <si>
    <t>Thanh toán tiền vệ sinh, môi trường</t>
  </si>
  <si>
    <t>Vật tư văn phòng</t>
  </si>
  <si>
    <t>Văn phòng phẩm</t>
  </si>
  <si>
    <t>Vật tư văn phòng khác</t>
  </si>
  <si>
    <t>Thông tin, tuyên truyền, liên lạc</t>
  </si>
  <si>
    <t>Cước phí điện thoại trong nước</t>
  </si>
  <si>
    <t>Cước phí bưu chính</t>
  </si>
  <si>
    <t>Tuyên truyền</t>
  </si>
  <si>
    <t>Khoán điện thoại</t>
  </si>
  <si>
    <t>Hội nghị</t>
  </si>
  <si>
    <t>Chi phí khác</t>
  </si>
  <si>
    <t>Công tác phí</t>
  </si>
  <si>
    <t>Tiền vé máy bay, tàu, xe</t>
  </si>
  <si>
    <t>Phụ cấp công tác phí</t>
  </si>
  <si>
    <t>Tiền thuê phòng ngủ</t>
  </si>
  <si>
    <t>Khoán công tác phí</t>
  </si>
  <si>
    <t>Chi phí thuê mướn</t>
  </si>
  <si>
    <t xml:space="preserve">Thuê chuyên gia và giảng viên trong </t>
  </si>
  <si>
    <t xml:space="preserve">Sửa chữa tài sản phục vụ công tác </t>
  </si>
  <si>
    <t xml:space="preserve">chuyên môn và duy tu, bảo dưỡng </t>
  </si>
  <si>
    <t xml:space="preserve">các công trình cơ sở hạ tầng từ </t>
  </si>
  <si>
    <t>kinh phí thường xuyên</t>
  </si>
  <si>
    <t>Ô tô con, ô tô tải</t>
  </si>
  <si>
    <t>Điều hoà nhiệt độ</t>
  </si>
  <si>
    <t>Nhà cửa</t>
  </si>
  <si>
    <t xml:space="preserve">Bảo trì và hoàn thiện phần mềm máy </t>
  </si>
  <si>
    <t>tính</t>
  </si>
  <si>
    <t xml:space="preserve">Chi phí nghiệp vụ chuyên môn của </t>
  </si>
  <si>
    <t>từng ngành</t>
  </si>
  <si>
    <t xml:space="preserve">Chi mua, in ấn, phô tô tài liệu chỉ </t>
  </si>
  <si>
    <t>dùng cho chuyên môn của ngành</t>
  </si>
  <si>
    <t>Đồng phục, trang phục</t>
  </si>
  <si>
    <t xml:space="preserve">Sách, tài liệu, chế độ dùng cho công </t>
  </si>
  <si>
    <t xml:space="preserve">tác chuyên môn của ngành (không </t>
  </si>
  <si>
    <t>phải là tài sản cố định)</t>
  </si>
  <si>
    <t xml:space="preserve">Mua sắm tài sản dùng cho công tác </t>
  </si>
  <si>
    <t>chuyên môn</t>
  </si>
  <si>
    <t>Tài sản khác</t>
  </si>
  <si>
    <t>Chi khác</t>
  </si>
  <si>
    <t xml:space="preserve">Chi các khoản phí và lệ phí của các </t>
  </si>
  <si>
    <t>đơn vị dự toán</t>
  </si>
  <si>
    <t xml:space="preserve">Chi bảo hiểm tài sản và phương tiện </t>
  </si>
  <si>
    <t>Chi tiếp khách</t>
  </si>
  <si>
    <t>Chi các khoản khác</t>
  </si>
  <si>
    <t xml:space="preserve">Lương ngạch, bậc theo quỹ lương 
được duyệt
</t>
  </si>
  <si>
    <t>Tiền công trả cho lao động thường 
xuyên theo hợp đồng</t>
  </si>
  <si>
    <t>Phụ cấp trách nhiệm theo nghề, theo 
công việc</t>
  </si>
  <si>
    <t>Các khoản thanh toán khác cho cá 
nhân</t>
  </si>
  <si>
    <t>Chi chênh lệch thu nhập thực tế so 
với lương ngạch bậc, chức vụ</t>
  </si>
  <si>
    <t>Thuê chuyên gia và giảng viên trong 
nước</t>
  </si>
  <si>
    <t xml:space="preserve">Sửa chữa tài sản phục vụ công tác chuyên môn và duy tu, bảo dưỡng các công trình cơ sở hạ tầng từ kinh phí thường xuyên
</t>
  </si>
  <si>
    <t>Bảo trì và hoàn thiện phần mềm máy tính</t>
  </si>
  <si>
    <t>Chi mua, in ấn, phô tô tài liệu chỉ
dùng cho chuyên môn của ngành</t>
  </si>
  <si>
    <t xml:space="preserve">Sách, tài liệu, chế độ dùng cho công 
tác chuyên môn của ngành (không phải là tài sản cố định) </t>
  </si>
  <si>
    <t xml:space="preserve">Mua sắm tài sản dùng cho công tác  chuyên môn
</t>
  </si>
  <si>
    <t xml:space="preserve">Chi các khoản phí và lệ phí của các đơn vị dự toán
</t>
  </si>
  <si>
    <t xml:space="preserve">Chi bảo hiểm tài sản và phương tiện của các đơn vị dự toán
</t>
  </si>
  <si>
    <t>PHẦN II: KINH PHÍ ĐÃ SỬ DỤNG ĐỀ NGHỊ QUYẾT TOÁN</t>
  </si>
  <si>
    <t xml:space="preserve">Mã ngành </t>
  </si>
  <si>
    <t xml:space="preserve">Mã nội dung </t>
  </si>
  <si>
    <t>Mã số</t>
  </si>
  <si>
    <t>Ngân sách nhà nước</t>
  </si>
  <si>
    <t>Nguồn khác</t>
  </si>
  <si>
    <t>kinh tế</t>
  </si>
  <si>
    <t>NSNN giao</t>
  </si>
  <si>
    <t>Phí, lệ phí để lại</t>
  </si>
  <si>
    <t>G</t>
  </si>
  <si>
    <t>H</t>
  </si>
  <si>
    <t>I - KINH PHÍ HOẠT ÐỘNG</t>
  </si>
  <si>
    <t xml:space="preserve">Các hoạt động quản lý hành chính </t>
  </si>
  <si>
    <t>nhà nước</t>
  </si>
  <si>
    <t>I.1 - KINH PHÍ THƯỜNG XUYÊN</t>
  </si>
  <si>
    <t>Cộng</t>
  </si>
  <si>
    <t>Trang 3 / 4</t>
  </si>
  <si>
    <t>Ngày ...... tháng ...... năm ............</t>
  </si>
  <si>
    <t>Người lập biểu</t>
  </si>
  <si>
    <t>Phụ trách kế toán</t>
  </si>
  <si>
    <t>Thủ trưởng đơn vị</t>
  </si>
  <si>
    <t>(Ký, họ tên)</t>
  </si>
  <si>
    <t>(Ký, họ tên, đóng dấu)</t>
  </si>
  <si>
    <t>Lê Minh Hiếu</t>
  </si>
  <si>
    <t>Trang 4 / 4</t>
  </si>
  <si>
    <t xml:space="preserve">Chi phí nghiệp vụ chuyên môn của từng ngành
</t>
  </si>
  <si>
    <t xml:space="preserve">Lương ngạch, bậc theo quỹ lương 
được duyệt ( nguồn CCTL)
</t>
  </si>
  <si>
    <t>Tỉnh</t>
  </si>
  <si>
    <t xml:space="preserve">Hoạt động điều tra, quan trắc, áp </t>
  </si>
  <si>
    <t xml:space="preserve">dụng tiến bộ kỹ thuật, mô hình </t>
  </si>
  <si>
    <t xml:space="preserve">quản lý về phát triển và bảo vệ môi </t>
  </si>
  <si>
    <t>trường</t>
  </si>
  <si>
    <t xml:space="preserve">Chi thanh toán hợp đồng thực hiện </t>
  </si>
  <si>
    <t>nghiệp vụ chuyên môn</t>
  </si>
  <si>
    <t>Hoạt động bảo vệ môi trường khác</t>
  </si>
  <si>
    <t xml:space="preserve">Chi mua hàng hoá, vật tư dùng cho </t>
  </si>
  <si>
    <t>chuyên môn của từng ngành</t>
  </si>
  <si>
    <t xml:space="preserve">Hoạt động hành chính, hỗ trợ văn </t>
  </si>
  <si>
    <t xml:space="preserve">phòng và các hoạt động hỗ trợ </t>
  </si>
  <si>
    <t>kinh doanh khác</t>
  </si>
  <si>
    <t xml:space="preserve">Chi xúc tiến thương mại và các </t>
  </si>
  <si>
    <t>khoản phụ thu</t>
  </si>
  <si>
    <t>Chi xúc tiến thương mại</t>
  </si>
  <si>
    <t>Các khoản khác</t>
  </si>
  <si>
    <t xml:space="preserve">Mua sắm công cụ, dụng cụ văn </t>
  </si>
  <si>
    <t>Quảng cáo</t>
  </si>
  <si>
    <t>In, mua tài liệu</t>
  </si>
  <si>
    <t>Thiết bị tin học</t>
  </si>
  <si>
    <t>Máy photocopy</t>
  </si>
  <si>
    <t>Đường điện, cấp thoát nước</t>
  </si>
  <si>
    <t xml:space="preserve">Chi cho công tác Đảng ở tổ chức </t>
  </si>
  <si>
    <t>Chi mua báo, tạp chí của Đảng</t>
  </si>
  <si>
    <t xml:space="preserve">Chi thanh toán các dịch vụ công </t>
  </si>
  <si>
    <t xml:space="preserve">Hoạt động thực hiện chính sách </t>
  </si>
  <si>
    <t>người có công với cách mạng</t>
  </si>
  <si>
    <t>Phúc lợi tập thể</t>
  </si>
  <si>
    <t>Hoạt động quản lý hành chính nhà nước</t>
  </si>
  <si>
    <t xml:space="preserve">Hoạt động điều tra, quan trắc, áp dụng tiến bộ kỹ thuật, mô hình quản lý về phát triển và bảo vệ môi trường
</t>
  </si>
  <si>
    <t xml:space="preserve">Chi thanh toán hợp đồng thực hiện nghiệp vụ chuyên môn
</t>
  </si>
  <si>
    <t xml:space="preserve">Chi mua hàng hoá, vật tư dùng cho chuyên môn của từng ngành
</t>
  </si>
  <si>
    <t xml:space="preserve">Hoạt động hành chính, hỗ trợ văn phòng và các hoạt động hỗ trợ  kinh doanh khác
</t>
  </si>
  <si>
    <t xml:space="preserve">Chi xúc tiến thương mại và các khoản phụ thu
</t>
  </si>
  <si>
    <t>Mua sắm công cụ, dụng cụ văn phòng</t>
  </si>
  <si>
    <t xml:space="preserve">Chi mua, in ấn, phô tô tài liệu chỉ dùng cho chuyên môn của ngành
</t>
  </si>
  <si>
    <t xml:space="preserve">Sách, tài liệu, chế độ dùng cho công tác chuyên môn của ngành (không phải là tài sản cố định)
</t>
  </si>
  <si>
    <t xml:space="preserve">Mua sắm tài sản dùng cho công tác chuyên môn
</t>
  </si>
  <si>
    <t xml:space="preserve">Chi cho công tác Đảng ở tổ chức Đảng cơ sở và các cấp trên cơ sở
</t>
  </si>
  <si>
    <t xml:space="preserve">Chi thanh toán các dịch vụ công cộng, vật tư văn phòng, thông tin tuyên truyền, liên lạc; chi đào tạo, bồi dưỡng nghiệp vụ, công tác Đảng... và các chi phí Đảng vụ khác
</t>
  </si>
  <si>
    <t xml:space="preserve">Hoạt động thực hiện chính sách người có công với cách mạng
</t>
  </si>
  <si>
    <t>Chi hỗ trợ và giải quyết việc làm</t>
  </si>
  <si>
    <t xml:space="preserve">Chi sắp xếp lao động khu vực hành </t>
  </si>
  <si>
    <t>chính - sự nghiệp</t>
  </si>
  <si>
    <t>Trang 1 / 1</t>
  </si>
  <si>
    <t xml:space="preserve">Chi sắp xếp lao động khu vực hành chính - sự nghiệp
</t>
  </si>
  <si>
    <t>Trang 2 / 2</t>
  </si>
  <si>
    <t>TỔNG CỘNG</t>
  </si>
  <si>
    <t>Mã chương :599</t>
  </si>
  <si>
    <t>Đơn vị báo cáo : Ban quản lý Khu kinh tế tỉnh Tây Ninh</t>
  </si>
  <si>
    <t>Mã ĐVQHNS : 1108987</t>
  </si>
  <si>
    <t>Phụ biểu F1-01/BCQT</t>
  </si>
  <si>
    <t>(Ban hành theo Thông tư 107/2017/TT-BTC</t>
  </si>
  <si>
    <t>ngày 10/10/2017 của Bộ Tài chính)</t>
  </si>
  <si>
    <t>BÁO CÁO CHI TIẾT CHI TỪ NGUÔN NSNN VÀ NGUỒN PHÍ ĐƯỢC KHẤU TRỪ ĐỂ LẠI</t>
  </si>
  <si>
    <t>Đơn vị : đồng</t>
  </si>
  <si>
    <t xml:space="preserve">I KINH PHÍ THƯỜNG XUYÊN/ TỰ CHỦ
</t>
  </si>
  <si>
    <t xml:space="preserve">II. KINH PHÍ KHÔNG THƯỜNG XUYÊN/ KHÔNG TỰ CHỦ
</t>
  </si>
  <si>
    <t>Lập biểu</t>
  </si>
  <si>
    <t>Kế toán trưởng</t>
  </si>
  <si>
    <t>Tây Ninh, ngày     tháng      năm</t>
  </si>
  <si>
    <t>Năm 2017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</si>
</sst>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0"/>
    <numFmt numFmtId="166" formatCode="_(* #,##0_);_(* \(#,##0\);_(* &quot;-&quot;??_);_(@_)"/>
  </numFmts>
  <fonts count="11">
    <font>
      <sz val="10"/>
      <name val="Arial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i/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12"/>
      <name val="Arial"/>
      <family val="2"/>
      <charset val="163"/>
    </font>
    <font>
      <sz val="12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horizontal="left" vertical="top"/>
    </xf>
    <xf numFmtId="1" fontId="3" fillId="0" borderId="0" xfId="1" applyNumberFormat="1" applyFont="1" applyBorder="1" applyAlignment="1">
      <alignment horizontal="center" vertical="top"/>
    </xf>
    <xf numFmtId="0" fontId="3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top"/>
    </xf>
    <xf numFmtId="0" fontId="6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top"/>
    </xf>
    <xf numFmtId="1" fontId="3" fillId="0" borderId="0" xfId="1" applyNumberFormat="1" applyFont="1" applyBorder="1" applyAlignment="1">
      <alignment horizontal="left" vertical="top"/>
    </xf>
    <xf numFmtId="1" fontId="2" fillId="0" borderId="0" xfId="1" applyNumberFormat="1" applyFont="1" applyBorder="1" applyAlignment="1">
      <alignment horizontal="left" vertical="top"/>
    </xf>
    <xf numFmtId="0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 applyAlignment="1">
      <alignment horizontal="left" vertical="top"/>
    </xf>
    <xf numFmtId="0" fontId="7" fillId="0" borderId="0" xfId="1" applyNumberFormat="1" applyFont="1" applyBorder="1" applyAlignment="1">
      <alignment horizontal="left" vertical="top"/>
    </xf>
    <xf numFmtId="3" fontId="3" fillId="0" borderId="0" xfId="1" applyNumberFormat="1" applyFont="1" applyBorder="1" applyAlignment="1">
      <alignment horizontal="left" vertical="top"/>
    </xf>
    <xf numFmtId="0" fontId="6" fillId="0" borderId="0" xfId="1" applyNumberFormat="1" applyFont="1" applyBorder="1" applyAlignment="1">
      <alignment horizontal="center" vertical="top"/>
    </xf>
    <xf numFmtId="0" fontId="8" fillId="0" borderId="0" xfId="1" applyNumberFormat="1" applyFont="1" applyBorder="1" applyAlignment="1">
      <alignment horizontal="left" vertical="top"/>
    </xf>
    <xf numFmtId="1" fontId="8" fillId="0" borderId="0" xfId="1" applyNumberFormat="1" applyFont="1" applyBorder="1" applyAlignment="1">
      <alignment horizontal="left" vertical="top"/>
    </xf>
    <xf numFmtId="165" fontId="8" fillId="0" borderId="0" xfId="1" applyNumberFormat="1" applyFont="1" applyBorder="1" applyAlignment="1">
      <alignment horizontal="left" vertical="top"/>
    </xf>
    <xf numFmtId="0" fontId="4" fillId="0" borderId="0" xfId="1" applyNumberFormat="1" applyFont="1" applyBorder="1" applyAlignment="1">
      <alignment horizontal="left" vertical="top"/>
    </xf>
    <xf numFmtId="0" fontId="3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/>
    </xf>
    <xf numFmtId="0" fontId="6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/>
    <xf numFmtId="0" fontId="5" fillId="0" borderId="1" xfId="0" applyFont="1" applyBorder="1" applyAlignment="1"/>
    <xf numFmtId="166" fontId="5" fillId="0" borderId="1" xfId="0" applyNumberFormat="1" applyFont="1" applyBorder="1" applyAlignment="1"/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1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166" fontId="3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0"/>
  <sheetViews>
    <sheetView tabSelected="1" workbookViewId="0">
      <selection activeCell="A128" sqref="A128"/>
    </sheetView>
  </sheetViews>
  <sheetFormatPr defaultRowHeight="12.75"/>
  <cols>
    <col min="1" max="1" width="4.42578125" bestFit="1" customWidth="1"/>
    <col min="2" max="2" width="6" bestFit="1" customWidth="1"/>
    <col min="3" max="3" width="5" bestFit="1" customWidth="1"/>
    <col min="4" max="4" width="8.42578125" bestFit="1" customWidth="1"/>
    <col min="5" max="5" width="34.5703125" customWidth="1"/>
    <col min="6" max="7" width="15" bestFit="1" customWidth="1"/>
    <col min="10" max="10" width="15" bestFit="1" customWidth="1"/>
    <col min="11" max="11" width="12" bestFit="1" customWidth="1"/>
    <col min="12" max="12" width="20.5703125" customWidth="1"/>
  </cols>
  <sheetData>
    <row r="1" spans="1:12" ht="20.100000000000001" customHeight="1">
      <c r="A1" s="66" t="s">
        <v>174</v>
      </c>
      <c r="B1" s="66"/>
      <c r="C1" s="66"/>
      <c r="D1" s="66"/>
      <c r="E1" s="66"/>
      <c r="F1" s="66"/>
      <c r="H1" s="64" t="s">
        <v>177</v>
      </c>
      <c r="I1" s="64"/>
      <c r="J1" s="64"/>
      <c r="K1" s="64"/>
    </row>
    <row r="2" spans="1:12" ht="20.100000000000001" customHeight="1">
      <c r="A2" s="66" t="s">
        <v>175</v>
      </c>
      <c r="B2" s="66"/>
      <c r="C2" s="66"/>
      <c r="D2" s="66"/>
      <c r="E2" s="66"/>
      <c r="F2" s="66"/>
      <c r="H2" s="65" t="s">
        <v>178</v>
      </c>
      <c r="I2" s="62"/>
      <c r="J2" s="62"/>
      <c r="K2" s="62"/>
    </row>
    <row r="3" spans="1:12" ht="20.100000000000001" customHeight="1">
      <c r="A3" s="66" t="s">
        <v>176</v>
      </c>
      <c r="B3" s="66"/>
      <c r="C3" s="66"/>
      <c r="D3" s="66"/>
      <c r="E3" s="66"/>
      <c r="F3" s="66"/>
      <c r="H3" s="65" t="s">
        <v>179</v>
      </c>
      <c r="I3" s="62"/>
      <c r="J3" s="62"/>
      <c r="K3" s="62"/>
    </row>
    <row r="4" spans="1:12" ht="20.100000000000001" customHeight="1">
      <c r="A4" s="36"/>
      <c r="B4" s="37"/>
      <c r="C4" s="37"/>
      <c r="D4" s="37"/>
      <c r="E4" s="37"/>
      <c r="F4" s="37"/>
      <c r="H4" s="38"/>
      <c r="I4" s="1"/>
      <c r="J4" s="1"/>
      <c r="K4" s="1"/>
    </row>
    <row r="5" spans="1:12" ht="20.100000000000001" customHeight="1">
      <c r="A5" s="67" t="s">
        <v>180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2" ht="20.100000000000001" customHeight="1">
      <c r="A6" s="69" t="s">
        <v>187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2" ht="20.100000000000001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2" ht="20.100000000000001" customHeight="1">
      <c r="A8" s="39"/>
      <c r="B8" s="39"/>
      <c r="C8" s="39"/>
      <c r="D8" s="39"/>
      <c r="E8" s="39"/>
      <c r="F8" s="39"/>
      <c r="G8" s="39"/>
      <c r="H8" s="39"/>
      <c r="I8" s="70" t="s">
        <v>181</v>
      </c>
      <c r="J8" s="70"/>
      <c r="K8" s="70"/>
    </row>
    <row r="9" spans="1:12" s="6" customFormat="1">
      <c r="A9" s="68" t="s">
        <v>0</v>
      </c>
      <c r="B9" s="68" t="s">
        <v>1</v>
      </c>
      <c r="C9" s="68" t="s">
        <v>2</v>
      </c>
      <c r="D9" s="68" t="s">
        <v>3</v>
      </c>
      <c r="E9" s="68" t="s">
        <v>4</v>
      </c>
      <c r="F9" s="68" t="s">
        <v>5</v>
      </c>
      <c r="G9" s="68" t="s">
        <v>6</v>
      </c>
      <c r="H9" s="68"/>
      <c r="I9" s="68"/>
      <c r="J9" s="71" t="s">
        <v>8</v>
      </c>
      <c r="K9" s="71" t="s">
        <v>9</v>
      </c>
    </row>
    <row r="10" spans="1:12" s="6" customFormat="1" ht="51">
      <c r="A10" s="68"/>
      <c r="B10" s="68"/>
      <c r="C10" s="68"/>
      <c r="D10" s="68"/>
      <c r="E10" s="68"/>
      <c r="F10" s="68"/>
      <c r="G10" s="7" t="s">
        <v>11</v>
      </c>
      <c r="H10" s="8" t="s">
        <v>7</v>
      </c>
      <c r="I10" s="7" t="s">
        <v>10</v>
      </c>
      <c r="J10" s="68"/>
      <c r="K10" s="68"/>
    </row>
    <row r="11" spans="1:12" s="10" customFormat="1" ht="20.100000000000001" customHeight="1">
      <c r="A11" s="9" t="s">
        <v>12</v>
      </c>
      <c r="B11" s="9" t="s">
        <v>13</v>
      </c>
      <c r="C11" s="9" t="s">
        <v>14</v>
      </c>
      <c r="D11" s="9" t="s">
        <v>15</v>
      </c>
      <c r="E11" s="9" t="s">
        <v>16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</row>
    <row r="12" spans="1:12" ht="38.25">
      <c r="A12" s="4"/>
      <c r="B12" s="4"/>
      <c r="C12" s="4"/>
      <c r="D12" s="3"/>
      <c r="E12" s="5" t="s">
        <v>182</v>
      </c>
      <c r="F12" s="46">
        <f>G12+H12+I12+J12+K12</f>
        <v>4833231852</v>
      </c>
      <c r="G12" s="46">
        <f>G13</f>
        <v>4610222795</v>
      </c>
      <c r="H12" s="47"/>
      <c r="I12" s="47"/>
      <c r="J12" s="48">
        <f>J13</f>
        <v>223009057</v>
      </c>
      <c r="K12" s="34"/>
      <c r="L12" s="35"/>
    </row>
    <row r="13" spans="1:12" ht="25.5">
      <c r="A13" s="41">
        <v>460</v>
      </c>
      <c r="B13" s="41">
        <v>463</v>
      </c>
      <c r="C13" s="42"/>
      <c r="D13" s="43"/>
      <c r="E13" s="60" t="s">
        <v>154</v>
      </c>
      <c r="F13" s="49">
        <f t="shared" ref="F13:F77" si="0">G13+H13+I13+J13+K13</f>
        <v>4833231852</v>
      </c>
      <c r="G13" s="49">
        <f>G14+G17+G19+G28+G32+G34+G39+G42+G48+G50+G55+G57+G63+G67+G69</f>
        <v>4610222795</v>
      </c>
      <c r="H13" s="50"/>
      <c r="I13" s="50"/>
      <c r="J13" s="51">
        <f>J32+J34+J39+J48+J50+J57+J63+J67+J69</f>
        <v>223009057</v>
      </c>
      <c r="K13" s="41"/>
    </row>
    <row r="14" spans="1:12" ht="20.100000000000001" customHeight="1">
      <c r="A14" s="41"/>
      <c r="B14" s="41"/>
      <c r="C14" s="41">
        <v>6000</v>
      </c>
      <c r="D14" s="44"/>
      <c r="E14" s="33" t="s">
        <v>17</v>
      </c>
      <c r="F14" s="49">
        <f t="shared" si="0"/>
        <v>1894075056</v>
      </c>
      <c r="G14" s="52">
        <f>G15+G16</f>
        <v>1894075056</v>
      </c>
      <c r="H14" s="53"/>
      <c r="I14" s="53"/>
      <c r="J14" s="53"/>
      <c r="K14" s="43"/>
    </row>
    <row r="15" spans="1:12" s="2" customFormat="1" ht="38.25">
      <c r="A15" s="43"/>
      <c r="B15" s="43"/>
      <c r="C15" s="43"/>
      <c r="D15" s="45">
        <v>6001</v>
      </c>
      <c r="E15" s="30" t="s">
        <v>85</v>
      </c>
      <c r="F15" s="54">
        <f t="shared" si="0"/>
        <v>1782247056</v>
      </c>
      <c r="G15" s="55">
        <v>1782247056</v>
      </c>
      <c r="H15" s="53"/>
      <c r="I15" s="53"/>
      <c r="J15" s="53"/>
      <c r="K15" s="43"/>
    </row>
    <row r="16" spans="1:12" s="2" customFormat="1" ht="38.25">
      <c r="A16" s="43"/>
      <c r="B16" s="43"/>
      <c r="C16" s="43"/>
      <c r="D16" s="45">
        <v>6001</v>
      </c>
      <c r="E16" s="30" t="s">
        <v>124</v>
      </c>
      <c r="F16" s="54">
        <f t="shared" si="0"/>
        <v>111828000</v>
      </c>
      <c r="G16" s="55">
        <v>111828000</v>
      </c>
      <c r="H16" s="53"/>
      <c r="I16" s="53"/>
      <c r="J16" s="53"/>
      <c r="K16" s="43"/>
    </row>
    <row r="17" spans="1:11" ht="25.5">
      <c r="A17" s="42"/>
      <c r="B17" s="42"/>
      <c r="C17" s="41">
        <v>6050</v>
      </c>
      <c r="D17" s="44"/>
      <c r="E17" s="31" t="s">
        <v>86</v>
      </c>
      <c r="F17" s="49">
        <f t="shared" si="0"/>
        <v>400496145</v>
      </c>
      <c r="G17" s="52">
        <v>400496145</v>
      </c>
      <c r="H17" s="53"/>
      <c r="I17" s="53"/>
      <c r="J17" s="53"/>
      <c r="K17" s="43"/>
    </row>
    <row r="18" spans="1:11" s="2" customFormat="1" ht="25.5">
      <c r="A18" s="43"/>
      <c r="B18" s="43"/>
      <c r="C18" s="43"/>
      <c r="D18" s="45">
        <v>6051</v>
      </c>
      <c r="E18" s="30" t="s">
        <v>86</v>
      </c>
      <c r="F18" s="54">
        <f t="shared" si="0"/>
        <v>400496145</v>
      </c>
      <c r="G18" s="55">
        <v>400496145</v>
      </c>
      <c r="H18" s="53"/>
      <c r="I18" s="53"/>
      <c r="J18" s="53"/>
      <c r="K18" s="43"/>
    </row>
    <row r="19" spans="1:11" ht="20.100000000000001" customHeight="1">
      <c r="A19" s="42"/>
      <c r="B19" s="42"/>
      <c r="C19" s="41">
        <v>6100</v>
      </c>
      <c r="D19" s="44"/>
      <c r="E19" s="33" t="s">
        <v>20</v>
      </c>
      <c r="F19" s="49">
        <f t="shared" si="0"/>
        <v>716491253</v>
      </c>
      <c r="G19" s="52">
        <v>716491253</v>
      </c>
      <c r="H19" s="53"/>
      <c r="I19" s="53"/>
      <c r="J19" s="53"/>
      <c r="K19" s="43"/>
    </row>
    <row r="20" spans="1:11" s="2" customFormat="1" ht="20.100000000000001" customHeight="1">
      <c r="A20" s="43"/>
      <c r="B20" s="43"/>
      <c r="C20" s="43"/>
      <c r="D20" s="45">
        <v>6101</v>
      </c>
      <c r="E20" s="32" t="s">
        <v>21</v>
      </c>
      <c r="F20" s="54">
        <f t="shared" si="0"/>
        <v>131096385</v>
      </c>
      <c r="G20" s="55">
        <v>131096385</v>
      </c>
      <c r="H20" s="53"/>
      <c r="I20" s="53"/>
      <c r="J20" s="53"/>
      <c r="K20" s="43"/>
    </row>
    <row r="21" spans="1:11" s="2" customFormat="1" ht="20.100000000000001" customHeight="1">
      <c r="A21" s="43"/>
      <c r="B21" s="43"/>
      <c r="C21" s="43"/>
      <c r="D21" s="45">
        <v>6102</v>
      </c>
      <c r="E21" s="32" t="s">
        <v>22</v>
      </c>
      <c r="F21" s="54">
        <f t="shared" si="0"/>
        <v>260000</v>
      </c>
      <c r="G21" s="55">
        <v>260000</v>
      </c>
      <c r="H21" s="53"/>
      <c r="I21" s="53"/>
      <c r="J21" s="53"/>
      <c r="K21" s="43"/>
    </row>
    <row r="22" spans="1:11" s="2" customFormat="1" ht="20.100000000000001" customHeight="1">
      <c r="A22" s="43"/>
      <c r="B22" s="43"/>
      <c r="C22" s="43"/>
      <c r="D22" s="45">
        <v>6107</v>
      </c>
      <c r="E22" s="32" t="s">
        <v>23</v>
      </c>
      <c r="F22" s="54">
        <f t="shared" si="0"/>
        <v>520000</v>
      </c>
      <c r="G22" s="55">
        <v>520000</v>
      </c>
      <c r="H22" s="53"/>
      <c r="I22" s="53"/>
      <c r="J22" s="53"/>
      <c r="K22" s="43"/>
    </row>
    <row r="23" spans="1:11" s="2" customFormat="1" ht="25.5">
      <c r="A23" s="43"/>
      <c r="B23" s="43"/>
      <c r="C23" s="43"/>
      <c r="D23" s="45">
        <v>6113</v>
      </c>
      <c r="E23" s="30" t="s">
        <v>87</v>
      </c>
      <c r="F23" s="54">
        <f t="shared" si="0"/>
        <v>14656000</v>
      </c>
      <c r="G23" s="55">
        <v>14656000</v>
      </c>
      <c r="H23" s="53"/>
      <c r="I23" s="53"/>
      <c r="J23" s="53"/>
      <c r="K23" s="43"/>
    </row>
    <row r="24" spans="1:11" s="2" customFormat="1" ht="20.100000000000001" customHeight="1">
      <c r="A24" s="43"/>
      <c r="B24" s="43"/>
      <c r="C24" s="43"/>
      <c r="D24" s="45">
        <v>6114</v>
      </c>
      <c r="E24" s="32" t="s">
        <v>25</v>
      </c>
      <c r="F24" s="54">
        <f t="shared" si="0"/>
        <v>15600000</v>
      </c>
      <c r="G24" s="55">
        <v>15600000</v>
      </c>
      <c r="H24" s="53"/>
      <c r="I24" s="53"/>
      <c r="J24" s="53"/>
      <c r="K24" s="43"/>
    </row>
    <row r="25" spans="1:11" s="2" customFormat="1" ht="20.100000000000001" customHeight="1">
      <c r="A25" s="43"/>
      <c r="B25" s="43"/>
      <c r="C25" s="43"/>
      <c r="D25" s="45">
        <v>6118</v>
      </c>
      <c r="E25" s="32" t="s">
        <v>26</v>
      </c>
      <c r="F25" s="54">
        <f t="shared" si="0"/>
        <v>22987980</v>
      </c>
      <c r="G25" s="55">
        <v>22987980</v>
      </c>
      <c r="H25" s="53"/>
      <c r="I25" s="53"/>
      <c r="J25" s="53"/>
      <c r="K25" s="43"/>
    </row>
    <row r="26" spans="1:11" s="2" customFormat="1" ht="20.100000000000001" customHeight="1">
      <c r="A26" s="43"/>
      <c r="B26" s="43"/>
      <c r="C26" s="43"/>
      <c r="D26" s="45">
        <v>6124</v>
      </c>
      <c r="E26" s="32" t="s">
        <v>27</v>
      </c>
      <c r="F26" s="54">
        <f t="shared" si="0"/>
        <v>505134808</v>
      </c>
      <c r="G26" s="55">
        <v>505134808</v>
      </c>
      <c r="H26" s="53"/>
      <c r="I26" s="53"/>
      <c r="J26" s="53"/>
      <c r="K26" s="43"/>
    </row>
    <row r="27" spans="1:11" s="2" customFormat="1" ht="20.100000000000001" customHeight="1">
      <c r="A27" s="43"/>
      <c r="B27" s="43"/>
      <c r="C27" s="43"/>
      <c r="D27" s="45">
        <v>6149</v>
      </c>
      <c r="E27" s="32" t="s">
        <v>28</v>
      </c>
      <c r="F27" s="54">
        <f t="shared" si="0"/>
        <v>26236080</v>
      </c>
      <c r="G27" s="55">
        <v>26236080</v>
      </c>
      <c r="H27" s="53"/>
      <c r="I27" s="53"/>
      <c r="J27" s="53"/>
      <c r="K27" s="43"/>
    </row>
    <row r="28" spans="1:11" ht="20.100000000000001" customHeight="1">
      <c r="A28" s="42"/>
      <c r="B28" s="42"/>
      <c r="C28" s="41">
        <v>6300</v>
      </c>
      <c r="D28" s="44"/>
      <c r="E28" s="33" t="s">
        <v>29</v>
      </c>
      <c r="F28" s="49">
        <f t="shared" si="0"/>
        <v>486110683</v>
      </c>
      <c r="G28" s="52">
        <v>486110683</v>
      </c>
      <c r="H28" s="53"/>
      <c r="I28" s="53"/>
      <c r="J28" s="53"/>
      <c r="K28" s="43"/>
    </row>
    <row r="29" spans="1:11" s="2" customFormat="1" ht="20.100000000000001" customHeight="1">
      <c r="A29" s="43"/>
      <c r="B29" s="43"/>
      <c r="C29" s="43"/>
      <c r="D29" s="45">
        <v>6301</v>
      </c>
      <c r="E29" s="32" t="s">
        <v>30</v>
      </c>
      <c r="F29" s="54">
        <f t="shared" si="0"/>
        <v>385121893</v>
      </c>
      <c r="G29" s="55">
        <v>385121893</v>
      </c>
      <c r="H29" s="53"/>
      <c r="I29" s="53"/>
      <c r="J29" s="53"/>
      <c r="K29" s="43"/>
    </row>
    <row r="30" spans="1:11" s="2" customFormat="1" ht="20.100000000000001" customHeight="1">
      <c r="A30" s="43"/>
      <c r="B30" s="43"/>
      <c r="C30" s="43"/>
      <c r="D30" s="45">
        <v>6302</v>
      </c>
      <c r="E30" s="32" t="s">
        <v>31</v>
      </c>
      <c r="F30" s="54">
        <f t="shared" si="0"/>
        <v>60693006</v>
      </c>
      <c r="G30" s="55">
        <v>60693006</v>
      </c>
      <c r="H30" s="53"/>
      <c r="I30" s="53"/>
      <c r="J30" s="53"/>
      <c r="K30" s="43"/>
    </row>
    <row r="31" spans="1:11" s="2" customFormat="1" ht="20.100000000000001" customHeight="1">
      <c r="A31" s="43"/>
      <c r="B31" s="43"/>
      <c r="C31" s="43"/>
      <c r="D31" s="45">
        <v>6303</v>
      </c>
      <c r="E31" s="32" t="s">
        <v>32</v>
      </c>
      <c r="F31" s="54">
        <f t="shared" si="0"/>
        <v>40295784</v>
      </c>
      <c r="G31" s="55">
        <v>40295784</v>
      </c>
      <c r="H31" s="53"/>
      <c r="I31" s="53"/>
      <c r="J31" s="53"/>
      <c r="K31" s="43"/>
    </row>
    <row r="32" spans="1:11" ht="25.5">
      <c r="A32" s="42"/>
      <c r="B32" s="42"/>
      <c r="C32" s="41">
        <v>6400</v>
      </c>
      <c r="D32" s="44">
        <v>6400</v>
      </c>
      <c r="E32" s="31" t="s">
        <v>88</v>
      </c>
      <c r="F32" s="49">
        <f t="shared" si="0"/>
        <v>801360000</v>
      </c>
      <c r="G32" s="52">
        <v>629280000</v>
      </c>
      <c r="H32" s="53"/>
      <c r="I32" s="53"/>
      <c r="J32" s="56">
        <f>J33</f>
        <v>172080000</v>
      </c>
      <c r="K32" s="43"/>
    </row>
    <row r="33" spans="1:11" s="2" customFormat="1" ht="25.5">
      <c r="A33" s="43"/>
      <c r="B33" s="43"/>
      <c r="C33" s="43"/>
      <c r="D33" s="45">
        <v>6404</v>
      </c>
      <c r="E33" s="30" t="s">
        <v>89</v>
      </c>
      <c r="F33" s="54">
        <f t="shared" si="0"/>
        <v>801360000</v>
      </c>
      <c r="G33" s="55">
        <v>629280000</v>
      </c>
      <c r="H33" s="53"/>
      <c r="I33" s="53"/>
      <c r="J33" s="57">
        <f>'Phí lệ phí'!N11</f>
        <v>172080000</v>
      </c>
      <c r="K33" s="43"/>
    </row>
    <row r="34" spans="1:11" ht="20.100000000000001" customHeight="1">
      <c r="A34" s="42"/>
      <c r="B34" s="42"/>
      <c r="C34" s="41">
        <v>6500</v>
      </c>
      <c r="D34" s="44"/>
      <c r="E34" s="33" t="s">
        <v>37</v>
      </c>
      <c r="F34" s="49">
        <f t="shared" si="0"/>
        <v>181824207</v>
      </c>
      <c r="G34" s="52">
        <v>181674207</v>
      </c>
      <c r="H34" s="53"/>
      <c r="I34" s="53"/>
      <c r="J34" s="56">
        <f>J38</f>
        <v>150000</v>
      </c>
      <c r="K34" s="43"/>
    </row>
    <row r="35" spans="1:11" s="2" customFormat="1" ht="20.100000000000001" customHeight="1">
      <c r="A35" s="43"/>
      <c r="B35" s="43"/>
      <c r="C35" s="43"/>
      <c r="D35" s="45">
        <v>6501</v>
      </c>
      <c r="E35" s="32" t="s">
        <v>38</v>
      </c>
      <c r="F35" s="54">
        <f t="shared" si="0"/>
        <v>68387341</v>
      </c>
      <c r="G35" s="55">
        <v>68387341</v>
      </c>
      <c r="H35" s="53"/>
      <c r="I35" s="53"/>
      <c r="J35" s="57"/>
      <c r="K35" s="43"/>
    </row>
    <row r="36" spans="1:11" s="2" customFormat="1" ht="20.100000000000001" customHeight="1">
      <c r="A36" s="43"/>
      <c r="B36" s="43"/>
      <c r="C36" s="43"/>
      <c r="D36" s="45">
        <v>6502</v>
      </c>
      <c r="E36" s="32" t="s">
        <v>39</v>
      </c>
      <c r="F36" s="54">
        <f t="shared" si="0"/>
        <v>20205500</v>
      </c>
      <c r="G36" s="55">
        <v>20205500</v>
      </c>
      <c r="H36" s="53"/>
      <c r="I36" s="53"/>
      <c r="J36" s="57"/>
      <c r="K36" s="43"/>
    </row>
    <row r="37" spans="1:11" s="2" customFormat="1" ht="20.100000000000001" customHeight="1">
      <c r="A37" s="43"/>
      <c r="B37" s="43"/>
      <c r="C37" s="43"/>
      <c r="D37" s="45">
        <v>6503</v>
      </c>
      <c r="E37" s="32" t="s">
        <v>40</v>
      </c>
      <c r="F37" s="54">
        <f t="shared" si="0"/>
        <v>92561366</v>
      </c>
      <c r="G37" s="55">
        <v>92561366</v>
      </c>
      <c r="H37" s="53"/>
      <c r="I37" s="53"/>
      <c r="J37" s="57"/>
      <c r="K37" s="43"/>
    </row>
    <row r="38" spans="1:11" s="2" customFormat="1" ht="20.100000000000001" customHeight="1">
      <c r="A38" s="43"/>
      <c r="B38" s="43"/>
      <c r="C38" s="43"/>
      <c r="D38" s="45">
        <v>6504</v>
      </c>
      <c r="E38" s="32" t="s">
        <v>41</v>
      </c>
      <c r="F38" s="54">
        <f t="shared" si="0"/>
        <v>670000</v>
      </c>
      <c r="G38" s="55">
        <v>520000</v>
      </c>
      <c r="H38" s="53"/>
      <c r="I38" s="53"/>
      <c r="J38" s="57">
        <v>150000</v>
      </c>
      <c r="K38" s="43"/>
    </row>
    <row r="39" spans="1:11" ht="20.100000000000001" customHeight="1">
      <c r="A39" s="42"/>
      <c r="B39" s="42"/>
      <c r="C39" s="41">
        <v>6550</v>
      </c>
      <c r="D39" s="44"/>
      <c r="E39" s="33" t="s">
        <v>42</v>
      </c>
      <c r="F39" s="49">
        <f t="shared" si="0"/>
        <v>66845100</v>
      </c>
      <c r="G39" s="52">
        <v>48990600</v>
      </c>
      <c r="H39" s="53"/>
      <c r="I39" s="53"/>
      <c r="J39" s="56">
        <f>J40+J41</f>
        <v>17854500</v>
      </c>
      <c r="K39" s="43"/>
    </row>
    <row r="40" spans="1:11" s="2" customFormat="1" ht="20.100000000000001" customHeight="1">
      <c r="A40" s="43"/>
      <c r="B40" s="43"/>
      <c r="C40" s="43"/>
      <c r="D40" s="45">
        <v>6551</v>
      </c>
      <c r="E40" s="32" t="s">
        <v>43</v>
      </c>
      <c r="F40" s="54">
        <f t="shared" si="0"/>
        <v>44140000</v>
      </c>
      <c r="G40" s="55">
        <v>30980000</v>
      </c>
      <c r="H40" s="53"/>
      <c r="I40" s="53"/>
      <c r="J40" s="57">
        <v>13160000</v>
      </c>
      <c r="K40" s="43"/>
    </row>
    <row r="41" spans="1:11" s="2" customFormat="1" ht="20.100000000000001" customHeight="1">
      <c r="A41" s="43"/>
      <c r="B41" s="43"/>
      <c r="C41" s="43"/>
      <c r="D41" s="45">
        <v>6599</v>
      </c>
      <c r="E41" s="32" t="s">
        <v>44</v>
      </c>
      <c r="F41" s="54">
        <f t="shared" si="0"/>
        <v>22705100</v>
      </c>
      <c r="G41" s="55">
        <v>18010600</v>
      </c>
      <c r="H41" s="53"/>
      <c r="I41" s="53"/>
      <c r="J41" s="57">
        <v>4694500</v>
      </c>
      <c r="K41" s="43"/>
    </row>
    <row r="42" spans="1:11" ht="20.100000000000001" customHeight="1">
      <c r="A42" s="42"/>
      <c r="B42" s="42"/>
      <c r="C42" s="41">
        <v>6600</v>
      </c>
      <c r="D42" s="44"/>
      <c r="E42" s="33" t="s">
        <v>45</v>
      </c>
      <c r="F42" s="49">
        <f t="shared" si="0"/>
        <v>52972051</v>
      </c>
      <c r="G42" s="52">
        <v>52972051</v>
      </c>
      <c r="H42" s="53"/>
      <c r="I42" s="53"/>
      <c r="J42" s="57"/>
      <c r="K42" s="43"/>
    </row>
    <row r="43" spans="1:11" s="2" customFormat="1" ht="20.100000000000001" customHeight="1">
      <c r="A43" s="43"/>
      <c r="B43" s="43"/>
      <c r="C43" s="43"/>
      <c r="D43" s="45">
        <v>6601</v>
      </c>
      <c r="E43" s="32" t="s">
        <v>46</v>
      </c>
      <c r="F43" s="54">
        <f t="shared" si="0"/>
        <v>27349256</v>
      </c>
      <c r="G43" s="55">
        <v>27349256</v>
      </c>
      <c r="H43" s="53"/>
      <c r="I43" s="53"/>
      <c r="J43" s="57"/>
      <c r="K43" s="43"/>
    </row>
    <row r="44" spans="1:11" s="2" customFormat="1" ht="20.100000000000001" customHeight="1">
      <c r="A44" s="43"/>
      <c r="B44" s="43"/>
      <c r="C44" s="43"/>
      <c r="D44" s="45">
        <v>6603</v>
      </c>
      <c r="E44" s="32" t="s">
        <v>47</v>
      </c>
      <c r="F44" s="54">
        <f t="shared" si="0"/>
        <v>14962795</v>
      </c>
      <c r="G44" s="55">
        <v>14962795</v>
      </c>
      <c r="H44" s="53"/>
      <c r="I44" s="53"/>
      <c r="J44" s="57"/>
      <c r="K44" s="43"/>
    </row>
    <row r="45" spans="1:11" s="2" customFormat="1" ht="20.100000000000001" customHeight="1">
      <c r="A45" s="43"/>
      <c r="B45" s="43"/>
      <c r="C45" s="43"/>
      <c r="D45" s="45">
        <v>6606</v>
      </c>
      <c r="E45" s="32" t="s">
        <v>48</v>
      </c>
      <c r="F45" s="54">
        <f t="shared" si="0"/>
        <v>1460000</v>
      </c>
      <c r="G45" s="55">
        <v>1460000</v>
      </c>
      <c r="H45" s="53"/>
      <c r="I45" s="53"/>
      <c r="J45" s="57"/>
      <c r="K45" s="43"/>
    </row>
    <row r="46" spans="1:11" s="2" customFormat="1" ht="20.100000000000001" customHeight="1">
      <c r="A46" s="43"/>
      <c r="B46" s="43"/>
      <c r="C46" s="43"/>
      <c r="D46" s="45">
        <v>6618</v>
      </c>
      <c r="E46" s="32" t="s">
        <v>49</v>
      </c>
      <c r="F46" s="54">
        <f t="shared" si="0"/>
        <v>4750000</v>
      </c>
      <c r="G46" s="55">
        <v>4750000</v>
      </c>
      <c r="H46" s="53"/>
      <c r="I46" s="53"/>
      <c r="J46" s="57"/>
      <c r="K46" s="43"/>
    </row>
    <row r="47" spans="1:11" s="2" customFormat="1" ht="20.100000000000001" customHeight="1">
      <c r="A47" s="43"/>
      <c r="B47" s="43"/>
      <c r="C47" s="43"/>
      <c r="D47" s="45">
        <v>6649</v>
      </c>
      <c r="E47" s="32" t="s">
        <v>28</v>
      </c>
      <c r="F47" s="54">
        <f t="shared" si="0"/>
        <v>4450000</v>
      </c>
      <c r="G47" s="55">
        <v>4450000</v>
      </c>
      <c r="H47" s="53"/>
      <c r="I47" s="53"/>
      <c r="J47" s="57"/>
      <c r="K47" s="43"/>
    </row>
    <row r="48" spans="1:11" ht="20.100000000000001" customHeight="1">
      <c r="A48" s="42"/>
      <c r="B48" s="42"/>
      <c r="C48" s="41">
        <v>6650</v>
      </c>
      <c r="D48" s="44"/>
      <c r="E48" s="33" t="s">
        <v>50</v>
      </c>
      <c r="F48" s="49">
        <f t="shared" si="0"/>
        <v>2320000</v>
      </c>
      <c r="G48" s="52">
        <v>1190000</v>
      </c>
      <c r="H48" s="53"/>
      <c r="I48" s="53"/>
      <c r="J48" s="56">
        <f>J49</f>
        <v>1130000</v>
      </c>
      <c r="K48" s="43"/>
    </row>
    <row r="49" spans="1:11" s="2" customFormat="1" ht="20.100000000000001" customHeight="1">
      <c r="A49" s="43"/>
      <c r="B49" s="43"/>
      <c r="C49" s="43"/>
      <c r="D49" s="45">
        <v>6699</v>
      </c>
      <c r="E49" s="32" t="s">
        <v>51</v>
      </c>
      <c r="F49" s="54">
        <f t="shared" si="0"/>
        <v>2320000</v>
      </c>
      <c r="G49" s="55">
        <v>1190000</v>
      </c>
      <c r="H49" s="53"/>
      <c r="I49" s="53"/>
      <c r="J49" s="57">
        <v>1130000</v>
      </c>
      <c r="K49" s="43"/>
    </row>
    <row r="50" spans="1:11" ht="20.100000000000001" customHeight="1">
      <c r="A50" s="42"/>
      <c r="B50" s="42"/>
      <c r="C50" s="41">
        <v>6700</v>
      </c>
      <c r="D50" s="44"/>
      <c r="E50" s="33" t="s">
        <v>52</v>
      </c>
      <c r="F50" s="49">
        <f t="shared" si="0"/>
        <v>58784300</v>
      </c>
      <c r="G50" s="52">
        <v>44025700</v>
      </c>
      <c r="H50" s="53"/>
      <c r="I50" s="53"/>
      <c r="J50" s="56">
        <f>J52+J53</f>
        <v>14758600</v>
      </c>
      <c r="K50" s="43"/>
    </row>
    <row r="51" spans="1:11" s="2" customFormat="1" ht="20.100000000000001" customHeight="1">
      <c r="A51" s="43"/>
      <c r="B51" s="43"/>
      <c r="C51" s="43"/>
      <c r="D51" s="45">
        <v>6701</v>
      </c>
      <c r="E51" s="32" t="s">
        <v>53</v>
      </c>
      <c r="F51" s="54">
        <f t="shared" si="0"/>
        <v>8005000</v>
      </c>
      <c r="G51" s="55">
        <v>8005000</v>
      </c>
      <c r="H51" s="53"/>
      <c r="I51" s="53"/>
      <c r="J51" s="57"/>
      <c r="K51" s="43"/>
    </row>
    <row r="52" spans="1:11" s="2" customFormat="1" ht="20.100000000000001" customHeight="1">
      <c r="A52" s="43"/>
      <c r="B52" s="43"/>
      <c r="C52" s="43"/>
      <c r="D52" s="45">
        <v>6702</v>
      </c>
      <c r="E52" s="32" t="s">
        <v>54</v>
      </c>
      <c r="F52" s="54">
        <f t="shared" si="0"/>
        <v>20256300</v>
      </c>
      <c r="G52" s="55">
        <v>9932700</v>
      </c>
      <c r="H52" s="53"/>
      <c r="I52" s="53"/>
      <c r="J52" s="57">
        <v>10323600</v>
      </c>
      <c r="K52" s="43"/>
    </row>
    <row r="53" spans="1:11" s="2" customFormat="1" ht="20.100000000000001" customHeight="1">
      <c r="A53" s="43"/>
      <c r="B53" s="43"/>
      <c r="C53" s="43"/>
      <c r="D53" s="45">
        <v>6703</v>
      </c>
      <c r="E53" s="32" t="s">
        <v>55</v>
      </c>
      <c r="F53" s="54">
        <f t="shared" si="0"/>
        <v>12823000</v>
      </c>
      <c r="G53" s="55">
        <v>8388000</v>
      </c>
      <c r="H53" s="53"/>
      <c r="I53" s="53"/>
      <c r="J53" s="57">
        <v>4435000</v>
      </c>
      <c r="K53" s="43"/>
    </row>
    <row r="54" spans="1:11" s="2" customFormat="1" ht="20.100000000000001" customHeight="1">
      <c r="A54" s="43"/>
      <c r="B54" s="43"/>
      <c r="C54" s="43"/>
      <c r="D54" s="45">
        <v>6704</v>
      </c>
      <c r="E54" s="32" t="s">
        <v>56</v>
      </c>
      <c r="F54" s="54">
        <f t="shared" si="0"/>
        <v>17700000</v>
      </c>
      <c r="G54" s="55">
        <v>17700000</v>
      </c>
      <c r="H54" s="53"/>
      <c r="I54" s="53"/>
      <c r="J54" s="57"/>
      <c r="K54" s="43"/>
    </row>
    <row r="55" spans="1:11" ht="20.100000000000001" customHeight="1">
      <c r="A55" s="42"/>
      <c r="B55" s="42"/>
      <c r="C55" s="41">
        <v>6750</v>
      </c>
      <c r="D55" s="44"/>
      <c r="E55" s="33" t="s">
        <v>57</v>
      </c>
      <c r="F55" s="49">
        <f t="shared" si="0"/>
        <v>2000000</v>
      </c>
      <c r="G55" s="52">
        <v>2000000</v>
      </c>
      <c r="H55" s="53"/>
      <c r="I55" s="53"/>
      <c r="J55" s="57"/>
      <c r="K55" s="43"/>
    </row>
    <row r="56" spans="1:11" s="2" customFormat="1" ht="25.5">
      <c r="A56" s="43"/>
      <c r="B56" s="43"/>
      <c r="C56" s="43"/>
      <c r="D56" s="45">
        <v>6756</v>
      </c>
      <c r="E56" s="30" t="s">
        <v>90</v>
      </c>
      <c r="F56" s="54">
        <f t="shared" si="0"/>
        <v>2000000</v>
      </c>
      <c r="G56" s="55">
        <v>2000000</v>
      </c>
      <c r="H56" s="53"/>
      <c r="I56" s="53"/>
      <c r="J56" s="57"/>
      <c r="K56" s="43"/>
    </row>
    <row r="57" spans="1:11" ht="51">
      <c r="A57" s="42"/>
      <c r="B57" s="42"/>
      <c r="C57" s="41">
        <v>6900</v>
      </c>
      <c r="D57" s="44"/>
      <c r="E57" s="31" t="s">
        <v>91</v>
      </c>
      <c r="F57" s="49">
        <f>G57+H57+I57+J57+K57</f>
        <v>55309000</v>
      </c>
      <c r="G57" s="52">
        <v>52693000</v>
      </c>
      <c r="H57" s="53"/>
      <c r="I57" s="53"/>
      <c r="J57" s="56">
        <f>J58+J61+J62</f>
        <v>2616000</v>
      </c>
      <c r="K57" s="43"/>
    </row>
    <row r="58" spans="1:11" s="2" customFormat="1" ht="20.100000000000001" customHeight="1">
      <c r="A58" s="43"/>
      <c r="B58" s="43"/>
      <c r="C58" s="43"/>
      <c r="D58" s="45">
        <v>6902</v>
      </c>
      <c r="E58" s="32" t="s">
        <v>63</v>
      </c>
      <c r="F58" s="54">
        <f t="shared" si="0"/>
        <v>9325000</v>
      </c>
      <c r="G58" s="55">
        <v>7703000</v>
      </c>
      <c r="H58" s="53"/>
      <c r="I58" s="53"/>
      <c r="J58" s="57">
        <v>1622000</v>
      </c>
      <c r="K58" s="43"/>
    </row>
    <row r="59" spans="1:11" s="2" customFormat="1" ht="20.100000000000001" customHeight="1">
      <c r="A59" s="43"/>
      <c r="B59" s="43"/>
      <c r="C59" s="43"/>
      <c r="D59" s="45">
        <v>6906</v>
      </c>
      <c r="E59" s="32" t="s">
        <v>64</v>
      </c>
      <c r="F59" s="54">
        <f t="shared" si="0"/>
        <v>10538000</v>
      </c>
      <c r="G59" s="55">
        <v>10538000</v>
      </c>
      <c r="H59" s="53"/>
      <c r="I59" s="53"/>
      <c r="J59" s="57"/>
      <c r="K59" s="43"/>
    </row>
    <row r="60" spans="1:11" s="2" customFormat="1" ht="20.100000000000001" customHeight="1">
      <c r="A60" s="43"/>
      <c r="B60" s="43"/>
      <c r="C60" s="43"/>
      <c r="D60" s="45">
        <v>6907</v>
      </c>
      <c r="E60" s="32" t="s">
        <v>65</v>
      </c>
      <c r="F60" s="54">
        <f t="shared" si="0"/>
        <v>27544000</v>
      </c>
      <c r="G60" s="55">
        <v>27544000</v>
      </c>
      <c r="H60" s="53"/>
      <c r="I60" s="53"/>
      <c r="J60" s="57"/>
      <c r="K60" s="43"/>
    </row>
    <row r="61" spans="1:11" s="2" customFormat="1" ht="20.100000000000001" customHeight="1">
      <c r="A61" s="43"/>
      <c r="B61" s="43"/>
      <c r="C61" s="43"/>
      <c r="D61" s="45">
        <v>6917</v>
      </c>
      <c r="E61" s="32" t="s">
        <v>92</v>
      </c>
      <c r="F61" s="54">
        <f t="shared" si="0"/>
        <v>7506000</v>
      </c>
      <c r="G61" s="55">
        <v>6908000</v>
      </c>
      <c r="H61" s="53"/>
      <c r="I61" s="53"/>
      <c r="J61" s="57">
        <v>598000</v>
      </c>
      <c r="K61" s="43"/>
    </row>
    <row r="62" spans="1:11" s="2" customFormat="1" ht="20.100000000000001" customHeight="1">
      <c r="A62" s="43"/>
      <c r="B62" s="43"/>
      <c r="C62" s="43"/>
      <c r="D62" s="45">
        <v>6921</v>
      </c>
      <c r="E62" s="32" t="s">
        <v>147</v>
      </c>
      <c r="F62" s="54">
        <f t="shared" si="0"/>
        <v>396000</v>
      </c>
      <c r="G62" s="55"/>
      <c r="H62" s="53"/>
      <c r="I62" s="53"/>
      <c r="J62" s="57">
        <v>396000</v>
      </c>
      <c r="K62" s="43"/>
    </row>
    <row r="63" spans="1:11" ht="20.100000000000001" customHeight="1">
      <c r="A63" s="42"/>
      <c r="B63" s="42"/>
      <c r="C63" s="41">
        <v>7000</v>
      </c>
      <c r="D63" s="44"/>
      <c r="E63" s="31" t="s">
        <v>123</v>
      </c>
      <c r="F63" s="49">
        <f t="shared" si="0"/>
        <v>40833000</v>
      </c>
      <c r="G63" s="52">
        <v>34400000</v>
      </c>
      <c r="H63" s="53"/>
      <c r="I63" s="53"/>
      <c r="J63" s="56">
        <f>J64+J66</f>
        <v>6433000</v>
      </c>
      <c r="K63" s="43"/>
    </row>
    <row r="64" spans="1:11" s="2" customFormat="1" ht="25.5">
      <c r="A64" s="43"/>
      <c r="B64" s="43"/>
      <c r="C64" s="43"/>
      <c r="D64" s="45">
        <v>7003</v>
      </c>
      <c r="E64" s="30" t="s">
        <v>93</v>
      </c>
      <c r="F64" s="54">
        <f t="shared" si="0"/>
        <v>6833000</v>
      </c>
      <c r="G64" s="55">
        <v>800000</v>
      </c>
      <c r="H64" s="53"/>
      <c r="I64" s="53"/>
      <c r="J64" s="57">
        <v>6033000</v>
      </c>
      <c r="K64" s="43"/>
    </row>
    <row r="65" spans="1:11" s="2" customFormat="1" ht="20.100000000000001" customHeight="1">
      <c r="A65" s="43"/>
      <c r="B65" s="43"/>
      <c r="C65" s="43"/>
      <c r="D65" s="45">
        <v>7004</v>
      </c>
      <c r="E65" s="32" t="s">
        <v>72</v>
      </c>
      <c r="F65" s="54">
        <f t="shared" si="0"/>
        <v>32900000</v>
      </c>
      <c r="G65" s="55">
        <v>32900000</v>
      </c>
      <c r="H65" s="53"/>
      <c r="I65" s="53"/>
      <c r="J65" s="57"/>
      <c r="K65" s="43"/>
    </row>
    <row r="66" spans="1:11" s="2" customFormat="1" ht="38.25">
      <c r="A66" s="43"/>
      <c r="B66" s="43"/>
      <c r="C66" s="43"/>
      <c r="D66" s="45">
        <v>7006</v>
      </c>
      <c r="E66" s="30" t="s">
        <v>94</v>
      </c>
      <c r="F66" s="54">
        <f t="shared" si="0"/>
        <v>1100000</v>
      </c>
      <c r="G66" s="55">
        <v>700000</v>
      </c>
      <c r="H66" s="53"/>
      <c r="I66" s="53"/>
      <c r="J66" s="57">
        <v>400000</v>
      </c>
      <c r="K66" s="43"/>
    </row>
    <row r="67" spans="1:11" ht="38.25">
      <c r="A67" s="42"/>
      <c r="B67" s="42"/>
      <c r="C67" s="41">
        <v>9050</v>
      </c>
      <c r="D67" s="44"/>
      <c r="E67" s="31" t="s">
        <v>95</v>
      </c>
      <c r="F67" s="49">
        <f t="shared" si="0"/>
        <v>14760000</v>
      </c>
      <c r="G67" s="52">
        <v>7260000</v>
      </c>
      <c r="H67" s="53"/>
      <c r="I67" s="53"/>
      <c r="J67" s="56">
        <f>J68</f>
        <v>7500000</v>
      </c>
      <c r="K67" s="43"/>
    </row>
    <row r="68" spans="1:11" s="2" customFormat="1" ht="20.100000000000001" customHeight="1">
      <c r="A68" s="43"/>
      <c r="B68" s="43"/>
      <c r="C68" s="43"/>
      <c r="D68" s="45">
        <v>9099</v>
      </c>
      <c r="E68" s="32" t="s">
        <v>78</v>
      </c>
      <c r="F68" s="54">
        <f t="shared" si="0"/>
        <v>14760000</v>
      </c>
      <c r="G68" s="55">
        <v>7260000</v>
      </c>
      <c r="H68" s="53"/>
      <c r="I68" s="53"/>
      <c r="J68" s="57">
        <v>7500000</v>
      </c>
      <c r="K68" s="43"/>
    </row>
    <row r="69" spans="1:11" ht="20.100000000000001" customHeight="1">
      <c r="A69" s="42"/>
      <c r="B69" s="42"/>
      <c r="C69" s="41">
        <v>7750</v>
      </c>
      <c r="D69" s="44"/>
      <c r="E69" s="33" t="s">
        <v>79</v>
      </c>
      <c r="F69" s="49">
        <f t="shared" si="0"/>
        <v>59051057</v>
      </c>
      <c r="G69" s="52">
        <v>58564100</v>
      </c>
      <c r="H69" s="53"/>
      <c r="I69" s="53"/>
      <c r="J69" s="56">
        <f>J70+J73</f>
        <v>486957</v>
      </c>
      <c r="K69" s="43"/>
    </row>
    <row r="70" spans="1:11" s="2" customFormat="1" ht="38.25">
      <c r="A70" s="43"/>
      <c r="B70" s="43"/>
      <c r="C70" s="43"/>
      <c r="D70" s="45">
        <v>7756</v>
      </c>
      <c r="E70" s="30" t="s">
        <v>96</v>
      </c>
      <c r="F70" s="54">
        <f t="shared" si="0"/>
        <v>4717000</v>
      </c>
      <c r="G70" s="55">
        <v>4390000</v>
      </c>
      <c r="H70" s="53"/>
      <c r="I70" s="53"/>
      <c r="J70" s="57">
        <v>327000</v>
      </c>
      <c r="K70" s="43"/>
    </row>
    <row r="71" spans="1:11" s="2" customFormat="1" ht="38.25">
      <c r="A71" s="43"/>
      <c r="B71" s="43"/>
      <c r="C71" s="43"/>
      <c r="D71" s="45">
        <v>7757</v>
      </c>
      <c r="E71" s="30" t="s">
        <v>97</v>
      </c>
      <c r="F71" s="54">
        <f t="shared" si="0"/>
        <v>12534100</v>
      </c>
      <c r="G71" s="55">
        <v>12534100</v>
      </c>
      <c r="H71" s="53"/>
      <c r="I71" s="53"/>
      <c r="J71" s="57"/>
      <c r="K71" s="43"/>
    </row>
    <row r="72" spans="1:11" s="2" customFormat="1" ht="20.100000000000001" customHeight="1">
      <c r="A72" s="43"/>
      <c r="B72" s="43"/>
      <c r="C72" s="43"/>
      <c r="D72" s="45">
        <v>7761</v>
      </c>
      <c r="E72" s="32" t="s">
        <v>83</v>
      </c>
      <c r="F72" s="54">
        <f t="shared" si="0"/>
        <v>900000</v>
      </c>
      <c r="G72" s="55">
        <v>900000</v>
      </c>
      <c r="H72" s="53"/>
      <c r="I72" s="53"/>
      <c r="J72" s="57"/>
      <c r="K72" s="43"/>
    </row>
    <row r="73" spans="1:11" s="2" customFormat="1" ht="20.100000000000001" customHeight="1">
      <c r="A73" s="43"/>
      <c r="B73" s="43"/>
      <c r="C73" s="43"/>
      <c r="D73" s="45">
        <v>7799</v>
      </c>
      <c r="E73" s="32" t="s">
        <v>84</v>
      </c>
      <c r="F73" s="54">
        <f t="shared" si="0"/>
        <v>40899957</v>
      </c>
      <c r="G73" s="55">
        <v>40740000</v>
      </c>
      <c r="H73" s="53"/>
      <c r="I73" s="53"/>
      <c r="J73" s="57">
        <v>159957</v>
      </c>
      <c r="K73" s="43"/>
    </row>
    <row r="74" spans="1:11" ht="38.25">
      <c r="A74" s="42"/>
      <c r="B74" s="42"/>
      <c r="C74" s="42"/>
      <c r="D74" s="42"/>
      <c r="E74" s="60" t="s">
        <v>183</v>
      </c>
      <c r="F74" s="49">
        <f t="shared" si="0"/>
        <v>1072382836</v>
      </c>
      <c r="G74" s="51">
        <f>G75+G78+G86+G90+G124+G122</f>
        <v>1072382836</v>
      </c>
      <c r="H74" s="53"/>
      <c r="I74" s="53"/>
      <c r="J74" s="57"/>
      <c r="K74" s="42"/>
    </row>
    <row r="75" spans="1:11" ht="51">
      <c r="A75" s="41">
        <v>280</v>
      </c>
      <c r="B75" s="41">
        <v>281</v>
      </c>
      <c r="C75" s="42"/>
      <c r="D75" s="42"/>
      <c r="E75" s="31" t="s">
        <v>155</v>
      </c>
      <c r="F75" s="49">
        <f t="shared" si="0"/>
        <v>217213000</v>
      </c>
      <c r="G75" s="56">
        <f>G76</f>
        <v>217213000</v>
      </c>
      <c r="H75" s="53"/>
      <c r="I75" s="53"/>
      <c r="J75" s="57"/>
      <c r="K75" s="42"/>
    </row>
    <row r="76" spans="1:11" ht="38.25">
      <c r="A76" s="42"/>
      <c r="B76" s="42"/>
      <c r="C76" s="41">
        <v>7000</v>
      </c>
      <c r="D76" s="44"/>
      <c r="E76" s="31" t="s">
        <v>123</v>
      </c>
      <c r="F76" s="49">
        <f t="shared" si="0"/>
        <v>217213000</v>
      </c>
      <c r="G76" s="56">
        <f>G77</f>
        <v>217213000</v>
      </c>
      <c r="H76" s="53"/>
      <c r="I76" s="53"/>
      <c r="J76" s="53"/>
      <c r="K76" s="42"/>
    </row>
    <row r="77" spans="1:11" s="2" customFormat="1" ht="38.25">
      <c r="A77" s="43"/>
      <c r="B77" s="43"/>
      <c r="C77" s="43"/>
      <c r="D77" s="45">
        <v>7012</v>
      </c>
      <c r="E77" s="30" t="s">
        <v>156</v>
      </c>
      <c r="F77" s="54">
        <f t="shared" si="0"/>
        <v>217213000</v>
      </c>
      <c r="G77" s="57">
        <f>'không tự chủ 12'!K13</f>
        <v>217213000</v>
      </c>
      <c r="H77" s="53"/>
      <c r="I77" s="53"/>
      <c r="J77" s="53"/>
      <c r="K77" s="43"/>
    </row>
    <row r="78" spans="1:11" ht="20.100000000000001" customHeight="1">
      <c r="A78" s="41">
        <v>280</v>
      </c>
      <c r="B78" s="41">
        <v>309</v>
      </c>
      <c r="C78" s="42"/>
      <c r="D78" s="42"/>
      <c r="E78" s="33" t="s">
        <v>132</v>
      </c>
      <c r="F78" s="49">
        <f t="shared" ref="F78:F126" si="1">G78+H78+I78+J78+K78</f>
        <v>467154000</v>
      </c>
      <c r="G78" s="56">
        <f>G79+G81+G83</f>
        <v>467154000</v>
      </c>
      <c r="H78" s="53"/>
      <c r="I78" s="53"/>
      <c r="J78" s="53"/>
      <c r="K78" s="42"/>
    </row>
    <row r="79" spans="1:11" ht="20.100000000000001" customHeight="1">
      <c r="A79" s="42"/>
      <c r="B79" s="42"/>
      <c r="C79" s="41">
        <v>6650</v>
      </c>
      <c r="D79" s="44"/>
      <c r="E79" s="33" t="s">
        <v>50</v>
      </c>
      <c r="F79" s="49">
        <f t="shared" si="1"/>
        <v>5000000</v>
      </c>
      <c r="G79" s="56">
        <f>G80</f>
        <v>5000000</v>
      </c>
      <c r="H79" s="53"/>
      <c r="I79" s="53"/>
      <c r="J79" s="53"/>
      <c r="K79" s="42"/>
    </row>
    <row r="80" spans="1:11" ht="20.100000000000001" customHeight="1">
      <c r="A80" s="42"/>
      <c r="B80" s="42"/>
      <c r="C80" s="42"/>
      <c r="D80" s="45">
        <v>6699</v>
      </c>
      <c r="E80" s="32" t="s">
        <v>51</v>
      </c>
      <c r="F80" s="49">
        <f t="shared" si="1"/>
        <v>5000000</v>
      </c>
      <c r="G80" s="57">
        <f>'không tự chủ 12'!K18</f>
        <v>5000000</v>
      </c>
      <c r="H80" s="53"/>
      <c r="I80" s="53"/>
      <c r="J80" s="53"/>
      <c r="K80" s="42"/>
    </row>
    <row r="81" spans="1:11" ht="20.100000000000001" customHeight="1">
      <c r="A81" s="42"/>
      <c r="B81" s="42"/>
      <c r="C81" s="41">
        <v>6700</v>
      </c>
      <c r="D81" s="44"/>
      <c r="E81" s="33" t="s">
        <v>52</v>
      </c>
      <c r="F81" s="49">
        <f t="shared" si="1"/>
        <v>2700000</v>
      </c>
      <c r="G81" s="56">
        <f>G82</f>
        <v>2700000</v>
      </c>
      <c r="H81" s="53"/>
      <c r="I81" s="53"/>
      <c r="J81" s="53"/>
      <c r="K81" s="42"/>
    </row>
    <row r="82" spans="1:11" s="2" customFormat="1" ht="20.100000000000001" customHeight="1">
      <c r="A82" s="43"/>
      <c r="B82" s="43"/>
      <c r="C82" s="43"/>
      <c r="D82" s="45">
        <v>6702</v>
      </c>
      <c r="E82" s="32" t="s">
        <v>54</v>
      </c>
      <c r="F82" s="54">
        <f t="shared" si="1"/>
        <v>2700000</v>
      </c>
      <c r="G82" s="57">
        <f>'không tự chủ 12'!K20</f>
        <v>2700000</v>
      </c>
      <c r="H82" s="53"/>
      <c r="I82" s="53"/>
      <c r="J82" s="53"/>
      <c r="K82" s="43"/>
    </row>
    <row r="83" spans="1:11" ht="38.25">
      <c r="A83" s="42"/>
      <c r="B83" s="42"/>
      <c r="C83" s="41">
        <v>7000</v>
      </c>
      <c r="D83" s="44"/>
      <c r="E83" s="31" t="s">
        <v>123</v>
      </c>
      <c r="F83" s="49">
        <f t="shared" si="1"/>
        <v>459454000</v>
      </c>
      <c r="G83" s="56">
        <f>G84+G85</f>
        <v>459454000</v>
      </c>
      <c r="H83" s="53"/>
      <c r="I83" s="53"/>
      <c r="J83" s="53"/>
      <c r="K83" s="42"/>
    </row>
    <row r="84" spans="1:11" ht="38.25">
      <c r="A84" s="42"/>
      <c r="B84" s="42"/>
      <c r="C84" s="42"/>
      <c r="D84" s="45">
        <v>7001</v>
      </c>
      <c r="E84" s="30" t="s">
        <v>157</v>
      </c>
      <c r="F84" s="54">
        <f t="shared" si="1"/>
        <v>46250000</v>
      </c>
      <c r="G84" s="57">
        <f>'không tự chủ 12'!K23</f>
        <v>46250000</v>
      </c>
      <c r="H84" s="53"/>
      <c r="I84" s="53"/>
      <c r="J84" s="53"/>
      <c r="K84" s="42"/>
    </row>
    <row r="85" spans="1:11" ht="38.25">
      <c r="A85" s="42"/>
      <c r="B85" s="42"/>
      <c r="C85" s="42"/>
      <c r="D85" s="45">
        <v>7012</v>
      </c>
      <c r="E85" s="30" t="s">
        <v>156</v>
      </c>
      <c r="F85" s="54">
        <f t="shared" si="1"/>
        <v>413204000</v>
      </c>
      <c r="G85" s="57">
        <f>'không tự chủ 12'!K25</f>
        <v>413204000</v>
      </c>
      <c r="H85" s="53"/>
      <c r="I85" s="53"/>
      <c r="J85" s="53"/>
      <c r="K85" s="42"/>
    </row>
    <row r="86" spans="1:11" ht="38.25">
      <c r="A86" s="41">
        <v>430</v>
      </c>
      <c r="B86" s="41">
        <v>459</v>
      </c>
      <c r="C86" s="42"/>
      <c r="D86" s="42"/>
      <c r="E86" s="31" t="s">
        <v>158</v>
      </c>
      <c r="F86" s="49">
        <f t="shared" si="1"/>
        <v>123537400</v>
      </c>
      <c r="G86" s="56">
        <f>G87</f>
        <v>123537400</v>
      </c>
      <c r="H86" s="53"/>
      <c r="I86" s="53"/>
      <c r="J86" s="53"/>
      <c r="K86" s="42"/>
    </row>
    <row r="87" spans="1:11" ht="38.25">
      <c r="A87" s="42"/>
      <c r="B87" s="42"/>
      <c r="C87" s="41">
        <v>7350</v>
      </c>
      <c r="D87" s="44"/>
      <c r="E87" s="31" t="s">
        <v>159</v>
      </c>
      <c r="F87" s="49">
        <f t="shared" si="1"/>
        <v>123537400</v>
      </c>
      <c r="G87" s="56">
        <f>G88+G89</f>
        <v>123537400</v>
      </c>
      <c r="H87" s="53"/>
      <c r="I87" s="53"/>
      <c r="J87" s="53"/>
      <c r="K87" s="42"/>
    </row>
    <row r="88" spans="1:11" ht="18.75" customHeight="1">
      <c r="A88" s="42"/>
      <c r="B88" s="42"/>
      <c r="C88" s="42"/>
      <c r="D88" s="45">
        <v>7351</v>
      </c>
      <c r="E88" s="32" t="s">
        <v>140</v>
      </c>
      <c r="F88" s="54">
        <f t="shared" si="1"/>
        <v>104419000</v>
      </c>
      <c r="G88" s="57">
        <f>'không tự chủ 12'!K33</f>
        <v>104419000</v>
      </c>
      <c r="H88" s="53"/>
      <c r="I88" s="53"/>
      <c r="J88" s="53"/>
      <c r="K88" s="42"/>
    </row>
    <row r="89" spans="1:11" ht="20.100000000000001" customHeight="1">
      <c r="A89" s="42"/>
      <c r="B89" s="42"/>
      <c r="C89" s="42"/>
      <c r="D89" s="45">
        <v>7399</v>
      </c>
      <c r="E89" s="32" t="s">
        <v>141</v>
      </c>
      <c r="F89" s="54">
        <f t="shared" si="1"/>
        <v>19118400</v>
      </c>
      <c r="G89" s="57">
        <f>'không tự chủ 12'!K34</f>
        <v>19118400</v>
      </c>
      <c r="H89" s="53"/>
      <c r="I89" s="53"/>
      <c r="J89" s="53"/>
      <c r="K89" s="42"/>
    </row>
    <row r="90" spans="1:11" ht="25.5">
      <c r="A90" s="41">
        <v>460</v>
      </c>
      <c r="B90" s="41">
        <v>463</v>
      </c>
      <c r="C90" s="42"/>
      <c r="D90" s="43"/>
      <c r="E90" s="60" t="s">
        <v>154</v>
      </c>
      <c r="F90" s="49">
        <f t="shared" si="1"/>
        <v>193964436</v>
      </c>
      <c r="G90" s="51">
        <f>G91+G93+G96+G100+G104+G106+G109+G114+G117+G119</f>
        <v>193964436</v>
      </c>
      <c r="H90" s="53"/>
      <c r="I90" s="53"/>
      <c r="J90" s="53"/>
      <c r="K90" s="42"/>
    </row>
    <row r="91" spans="1:11" ht="20.100000000000001" customHeight="1">
      <c r="A91" s="42"/>
      <c r="B91" s="42"/>
      <c r="C91" s="41">
        <v>6100</v>
      </c>
      <c r="D91" s="44"/>
      <c r="E91" s="33" t="s">
        <v>20</v>
      </c>
      <c r="F91" s="49">
        <f t="shared" si="1"/>
        <v>5450000</v>
      </c>
      <c r="G91" s="58">
        <v>5450000</v>
      </c>
      <c r="H91" s="53"/>
      <c r="I91" s="53"/>
      <c r="J91" s="53"/>
      <c r="K91" s="42"/>
    </row>
    <row r="92" spans="1:11" ht="20.100000000000001" customHeight="1">
      <c r="A92" s="42"/>
      <c r="B92" s="42"/>
      <c r="C92" s="41"/>
      <c r="D92" s="45">
        <v>6149</v>
      </c>
      <c r="E92" s="32" t="s">
        <v>28</v>
      </c>
      <c r="F92" s="54">
        <f t="shared" si="1"/>
        <v>5450000</v>
      </c>
      <c r="G92" s="59">
        <v>5450000</v>
      </c>
      <c r="H92" s="53"/>
      <c r="I92" s="53"/>
      <c r="J92" s="53"/>
      <c r="K92" s="42"/>
    </row>
    <row r="93" spans="1:11" ht="20.100000000000001" customHeight="1">
      <c r="A93" s="42"/>
      <c r="B93" s="42"/>
      <c r="C93" s="41">
        <v>6500</v>
      </c>
      <c r="D93" s="44"/>
      <c r="E93" s="33" t="s">
        <v>37</v>
      </c>
      <c r="F93" s="49">
        <f t="shared" si="1"/>
        <v>21578065</v>
      </c>
      <c r="G93" s="58">
        <v>21578065</v>
      </c>
      <c r="H93" s="53"/>
      <c r="I93" s="53"/>
      <c r="J93" s="53"/>
      <c r="K93" s="42"/>
    </row>
    <row r="94" spans="1:11" ht="20.100000000000001" customHeight="1">
      <c r="A94" s="42"/>
      <c r="B94" s="42"/>
      <c r="C94" s="41"/>
      <c r="D94" s="45">
        <v>6501</v>
      </c>
      <c r="E94" s="32" t="s">
        <v>38</v>
      </c>
      <c r="F94" s="54">
        <f t="shared" si="1"/>
        <v>12223365</v>
      </c>
      <c r="G94" s="59">
        <v>12223365</v>
      </c>
      <c r="H94" s="53"/>
      <c r="I94" s="53"/>
      <c r="J94" s="53"/>
      <c r="K94" s="42"/>
    </row>
    <row r="95" spans="1:11" ht="20.100000000000001" customHeight="1">
      <c r="A95" s="42"/>
      <c r="B95" s="42"/>
      <c r="C95" s="41"/>
      <c r="D95" s="45">
        <v>6502</v>
      </c>
      <c r="E95" s="32" t="s">
        <v>39</v>
      </c>
      <c r="F95" s="54">
        <f t="shared" si="1"/>
        <v>9354700</v>
      </c>
      <c r="G95" s="59">
        <v>9354700</v>
      </c>
      <c r="H95" s="53"/>
      <c r="I95" s="53"/>
      <c r="J95" s="53"/>
      <c r="K95" s="42"/>
    </row>
    <row r="96" spans="1:11" ht="20.100000000000001" customHeight="1">
      <c r="A96" s="42"/>
      <c r="B96" s="42"/>
      <c r="C96" s="41">
        <v>6550</v>
      </c>
      <c r="D96" s="44"/>
      <c r="E96" s="33" t="s">
        <v>42</v>
      </c>
      <c r="F96" s="49">
        <f t="shared" si="1"/>
        <v>39515000</v>
      </c>
      <c r="G96" s="58">
        <v>39515000</v>
      </c>
      <c r="H96" s="53"/>
      <c r="I96" s="53"/>
      <c r="J96" s="53"/>
      <c r="K96" s="42"/>
    </row>
    <row r="97" spans="1:11" ht="20.100000000000001" customHeight="1">
      <c r="A97" s="42"/>
      <c r="B97" s="42"/>
      <c r="C97" s="42"/>
      <c r="D97" s="45">
        <v>6551</v>
      </c>
      <c r="E97" s="32" t="s">
        <v>43</v>
      </c>
      <c r="F97" s="54">
        <f t="shared" si="1"/>
        <v>30715000</v>
      </c>
      <c r="G97" s="59">
        <v>30715000</v>
      </c>
      <c r="H97" s="53"/>
      <c r="I97" s="53"/>
      <c r="J97" s="53"/>
      <c r="K97" s="42"/>
    </row>
    <row r="98" spans="1:11" ht="20.100000000000001" customHeight="1">
      <c r="A98" s="42"/>
      <c r="B98" s="42"/>
      <c r="C98" s="42"/>
      <c r="D98" s="45">
        <v>6552</v>
      </c>
      <c r="E98" s="32" t="s">
        <v>160</v>
      </c>
      <c r="F98" s="54">
        <f t="shared" si="1"/>
        <v>1050000</v>
      </c>
      <c r="G98" s="59">
        <v>1050000</v>
      </c>
      <c r="H98" s="53"/>
      <c r="I98" s="53"/>
      <c r="J98" s="53"/>
      <c r="K98" s="42"/>
    </row>
    <row r="99" spans="1:11" ht="20.100000000000001" customHeight="1">
      <c r="A99" s="42"/>
      <c r="B99" s="42"/>
      <c r="C99" s="42"/>
      <c r="D99" s="45">
        <v>6599</v>
      </c>
      <c r="E99" s="32" t="s">
        <v>44</v>
      </c>
      <c r="F99" s="54">
        <f t="shared" si="1"/>
        <v>7750000</v>
      </c>
      <c r="G99" s="59">
        <v>7750000</v>
      </c>
      <c r="H99" s="53"/>
      <c r="I99" s="53"/>
      <c r="J99" s="53"/>
      <c r="K99" s="42"/>
    </row>
    <row r="100" spans="1:11" ht="20.100000000000001" customHeight="1">
      <c r="A100" s="42"/>
      <c r="B100" s="42"/>
      <c r="C100" s="41">
        <v>6600</v>
      </c>
      <c r="D100" s="44"/>
      <c r="E100" s="33" t="s">
        <v>45</v>
      </c>
      <c r="F100" s="49">
        <f t="shared" si="1"/>
        <v>22091471</v>
      </c>
      <c r="G100" s="58">
        <v>22091471</v>
      </c>
      <c r="H100" s="53"/>
      <c r="I100" s="53"/>
      <c r="J100" s="53"/>
      <c r="K100" s="42"/>
    </row>
    <row r="101" spans="1:11" ht="20.100000000000001" customHeight="1">
      <c r="A101" s="42"/>
      <c r="B101" s="42"/>
      <c r="C101" s="41"/>
      <c r="D101" s="45">
        <v>6601</v>
      </c>
      <c r="E101" s="32" t="s">
        <v>46</v>
      </c>
      <c r="F101" s="54">
        <f t="shared" si="1"/>
        <v>5171496</v>
      </c>
      <c r="G101" s="59">
        <v>5171496</v>
      </c>
      <c r="H101" s="53"/>
      <c r="I101" s="53"/>
      <c r="J101" s="53"/>
      <c r="K101" s="42"/>
    </row>
    <row r="102" spans="1:11" ht="20.100000000000001" customHeight="1">
      <c r="A102" s="42"/>
      <c r="B102" s="42"/>
      <c r="C102" s="41"/>
      <c r="D102" s="45">
        <v>6603</v>
      </c>
      <c r="E102" s="32" t="s">
        <v>47</v>
      </c>
      <c r="F102" s="54">
        <f t="shared" si="1"/>
        <v>3619975</v>
      </c>
      <c r="G102" s="59">
        <v>3619975</v>
      </c>
      <c r="H102" s="53"/>
      <c r="I102" s="53"/>
      <c r="J102" s="53"/>
      <c r="K102" s="42"/>
    </row>
    <row r="103" spans="1:11" ht="20.100000000000001" customHeight="1">
      <c r="A103" s="42"/>
      <c r="B103" s="42"/>
      <c r="C103" s="41"/>
      <c r="D103" s="45">
        <v>6607</v>
      </c>
      <c r="E103" s="32" t="s">
        <v>143</v>
      </c>
      <c r="F103" s="54">
        <f t="shared" si="1"/>
        <v>13300000</v>
      </c>
      <c r="G103" s="59">
        <v>13300000</v>
      </c>
      <c r="H103" s="53"/>
      <c r="I103" s="53"/>
      <c r="J103" s="53"/>
      <c r="K103" s="42"/>
    </row>
    <row r="104" spans="1:11" ht="20.100000000000001" customHeight="1">
      <c r="A104" s="42"/>
      <c r="B104" s="42"/>
      <c r="C104" s="41">
        <v>6650</v>
      </c>
      <c r="D104" s="44"/>
      <c r="E104" s="33" t="s">
        <v>50</v>
      </c>
      <c r="F104" s="49">
        <f t="shared" si="1"/>
        <v>511500</v>
      </c>
      <c r="G104" s="58">
        <v>511500</v>
      </c>
      <c r="H104" s="53"/>
      <c r="I104" s="53"/>
      <c r="J104" s="53"/>
      <c r="K104" s="42"/>
    </row>
    <row r="105" spans="1:11" ht="20.100000000000001" customHeight="1">
      <c r="A105" s="42"/>
      <c r="B105" s="42"/>
      <c r="C105" s="41"/>
      <c r="D105" s="45">
        <v>6651</v>
      </c>
      <c r="E105" s="32" t="s">
        <v>144</v>
      </c>
      <c r="F105" s="54">
        <f t="shared" si="1"/>
        <v>511500</v>
      </c>
      <c r="G105" s="59">
        <v>511500</v>
      </c>
      <c r="H105" s="53"/>
      <c r="I105" s="53"/>
      <c r="J105" s="53"/>
      <c r="K105" s="42"/>
    </row>
    <row r="106" spans="1:11" ht="20.100000000000001" customHeight="1">
      <c r="A106" s="42"/>
      <c r="B106" s="42"/>
      <c r="C106" s="41">
        <v>6700</v>
      </c>
      <c r="D106" s="44"/>
      <c r="E106" s="33" t="s">
        <v>52</v>
      </c>
      <c r="F106" s="49">
        <f t="shared" si="1"/>
        <v>1300000</v>
      </c>
      <c r="G106" s="58">
        <v>1300000</v>
      </c>
      <c r="H106" s="53"/>
      <c r="I106" s="53"/>
      <c r="J106" s="53"/>
      <c r="K106" s="42"/>
    </row>
    <row r="107" spans="1:11" ht="20.100000000000001" customHeight="1">
      <c r="A107" s="42"/>
      <c r="B107" s="42"/>
      <c r="C107" s="41"/>
      <c r="D107" s="45">
        <v>6702</v>
      </c>
      <c r="E107" s="32" t="s">
        <v>54</v>
      </c>
      <c r="F107" s="54">
        <f t="shared" si="1"/>
        <v>500000</v>
      </c>
      <c r="G107" s="59">
        <v>500000</v>
      </c>
      <c r="H107" s="53"/>
      <c r="I107" s="53"/>
      <c r="J107" s="53"/>
      <c r="K107" s="42"/>
    </row>
    <row r="108" spans="1:11" ht="20.100000000000001" customHeight="1">
      <c r="A108" s="42"/>
      <c r="B108" s="42"/>
      <c r="C108" s="41"/>
      <c r="D108" s="45">
        <v>6703</v>
      </c>
      <c r="E108" s="32" t="s">
        <v>55</v>
      </c>
      <c r="F108" s="54">
        <f t="shared" si="1"/>
        <v>800000</v>
      </c>
      <c r="G108" s="59">
        <v>800000</v>
      </c>
      <c r="H108" s="53"/>
      <c r="I108" s="53"/>
      <c r="J108" s="53"/>
      <c r="K108" s="42"/>
    </row>
    <row r="109" spans="1:11" ht="51">
      <c r="A109" s="42"/>
      <c r="B109" s="42"/>
      <c r="C109" s="41">
        <v>6900</v>
      </c>
      <c r="D109" s="44"/>
      <c r="E109" s="31" t="s">
        <v>91</v>
      </c>
      <c r="F109" s="49">
        <f t="shared" si="1"/>
        <v>18781000</v>
      </c>
      <c r="G109" s="58">
        <v>18781000</v>
      </c>
      <c r="H109" s="53"/>
      <c r="I109" s="53"/>
      <c r="J109" s="53"/>
      <c r="K109" s="42"/>
    </row>
    <row r="110" spans="1:11" ht="20.100000000000001" customHeight="1">
      <c r="A110" s="42"/>
      <c r="B110" s="42"/>
      <c r="C110" s="42"/>
      <c r="D110" s="45">
        <v>6912</v>
      </c>
      <c r="E110" s="32" t="s">
        <v>145</v>
      </c>
      <c r="F110" s="54">
        <f t="shared" si="1"/>
        <v>2000000</v>
      </c>
      <c r="G110" s="59">
        <v>2000000</v>
      </c>
      <c r="H110" s="53"/>
      <c r="I110" s="53"/>
      <c r="J110" s="53"/>
      <c r="K110" s="42"/>
    </row>
    <row r="111" spans="1:11" ht="20.100000000000001" customHeight="1">
      <c r="A111" s="42"/>
      <c r="B111" s="42"/>
      <c r="C111" s="42"/>
      <c r="D111" s="45">
        <v>6913</v>
      </c>
      <c r="E111" s="32" t="s">
        <v>146</v>
      </c>
      <c r="F111" s="54">
        <f t="shared" si="1"/>
        <v>3645000</v>
      </c>
      <c r="G111" s="59">
        <v>3645000</v>
      </c>
      <c r="H111" s="53"/>
      <c r="I111" s="53"/>
      <c r="J111" s="53"/>
      <c r="K111" s="42"/>
    </row>
    <row r="112" spans="1:11" ht="20.100000000000001" customHeight="1">
      <c r="A112" s="42"/>
      <c r="B112" s="42"/>
      <c r="C112" s="42"/>
      <c r="D112" s="45">
        <v>6917</v>
      </c>
      <c r="E112" s="32" t="s">
        <v>92</v>
      </c>
      <c r="F112" s="54">
        <f t="shared" si="1"/>
        <v>8511000</v>
      </c>
      <c r="G112" s="59">
        <v>8511000</v>
      </c>
      <c r="H112" s="53"/>
      <c r="I112" s="53"/>
      <c r="J112" s="53"/>
      <c r="K112" s="42"/>
    </row>
    <row r="113" spans="1:11" ht="20.100000000000001" customHeight="1">
      <c r="A113" s="42"/>
      <c r="B113" s="42"/>
      <c r="C113" s="42"/>
      <c r="D113" s="45">
        <v>6921</v>
      </c>
      <c r="E113" s="32" t="s">
        <v>147</v>
      </c>
      <c r="F113" s="54">
        <f t="shared" si="1"/>
        <v>4625000</v>
      </c>
      <c r="G113" s="59">
        <v>4625000</v>
      </c>
      <c r="H113" s="53"/>
      <c r="I113" s="53"/>
      <c r="J113" s="53"/>
      <c r="K113" s="42"/>
    </row>
    <row r="114" spans="1:11" ht="38.25">
      <c r="A114" s="42"/>
      <c r="B114" s="42"/>
      <c r="C114" s="41">
        <v>7000</v>
      </c>
      <c r="D114" s="44"/>
      <c r="E114" s="31" t="s">
        <v>123</v>
      </c>
      <c r="F114" s="49">
        <f t="shared" si="1"/>
        <v>30750000</v>
      </c>
      <c r="G114" s="58">
        <v>30750000</v>
      </c>
      <c r="H114" s="53"/>
      <c r="I114" s="53"/>
      <c r="J114" s="53"/>
      <c r="K114" s="42"/>
    </row>
    <row r="115" spans="1:11" ht="38.25">
      <c r="A115" s="42"/>
      <c r="B115" s="42"/>
      <c r="C115" s="41"/>
      <c r="D115" s="45">
        <v>7003</v>
      </c>
      <c r="E115" s="30" t="s">
        <v>161</v>
      </c>
      <c r="F115" s="54">
        <f t="shared" si="1"/>
        <v>30400000</v>
      </c>
      <c r="G115" s="59">
        <v>30400000</v>
      </c>
      <c r="H115" s="53"/>
      <c r="I115" s="53"/>
      <c r="J115" s="53"/>
      <c r="K115" s="42"/>
    </row>
    <row r="116" spans="1:11" ht="51">
      <c r="A116" s="42"/>
      <c r="B116" s="42"/>
      <c r="C116" s="41"/>
      <c r="D116" s="45">
        <v>7006</v>
      </c>
      <c r="E116" s="30" t="s">
        <v>162</v>
      </c>
      <c r="F116" s="54">
        <f t="shared" si="1"/>
        <v>350000</v>
      </c>
      <c r="G116" s="59">
        <v>350000</v>
      </c>
      <c r="H116" s="53"/>
      <c r="I116" s="53"/>
      <c r="J116" s="53"/>
      <c r="K116" s="42"/>
    </row>
    <row r="117" spans="1:11" ht="38.25">
      <c r="A117" s="42"/>
      <c r="B117" s="42"/>
      <c r="C117" s="41">
        <v>9050</v>
      </c>
      <c r="D117" s="44"/>
      <c r="E117" s="31" t="s">
        <v>163</v>
      </c>
      <c r="F117" s="49">
        <f t="shared" si="1"/>
        <v>11700000</v>
      </c>
      <c r="G117" s="58">
        <v>11700000</v>
      </c>
      <c r="H117" s="53"/>
      <c r="I117" s="53"/>
      <c r="J117" s="53"/>
      <c r="K117" s="42"/>
    </row>
    <row r="118" spans="1:11" ht="20.100000000000001" customHeight="1">
      <c r="A118" s="42"/>
      <c r="B118" s="42"/>
      <c r="C118" s="41"/>
      <c r="D118" s="45">
        <v>9099</v>
      </c>
      <c r="E118" s="32" t="s">
        <v>78</v>
      </c>
      <c r="F118" s="54">
        <f t="shared" si="1"/>
        <v>11700000</v>
      </c>
      <c r="G118" s="59">
        <v>11700000</v>
      </c>
      <c r="H118" s="53"/>
      <c r="I118" s="53"/>
      <c r="J118" s="53"/>
      <c r="K118" s="42"/>
    </row>
    <row r="119" spans="1:11" ht="38.25">
      <c r="A119" s="42"/>
      <c r="B119" s="42"/>
      <c r="C119" s="41">
        <v>7850</v>
      </c>
      <c r="D119" s="44"/>
      <c r="E119" s="31" t="s">
        <v>164</v>
      </c>
      <c r="F119" s="49">
        <f t="shared" si="1"/>
        <v>42287400</v>
      </c>
      <c r="G119" s="58">
        <v>42287400</v>
      </c>
      <c r="H119" s="53"/>
      <c r="I119" s="53"/>
      <c r="J119" s="53"/>
      <c r="K119" s="42"/>
    </row>
    <row r="120" spans="1:11" ht="20.100000000000001" customHeight="1">
      <c r="A120" s="42"/>
      <c r="B120" s="42"/>
      <c r="C120" s="42"/>
      <c r="D120" s="45">
        <v>7851</v>
      </c>
      <c r="E120" s="32" t="s">
        <v>149</v>
      </c>
      <c r="F120" s="54">
        <f t="shared" si="1"/>
        <v>11064600</v>
      </c>
      <c r="G120" s="59">
        <v>11064600</v>
      </c>
      <c r="H120" s="53"/>
      <c r="I120" s="53"/>
      <c r="J120" s="53"/>
      <c r="K120" s="42"/>
    </row>
    <row r="121" spans="1:11" ht="76.5">
      <c r="A121" s="42"/>
      <c r="B121" s="42"/>
      <c r="C121" s="42"/>
      <c r="D121" s="45">
        <v>7854</v>
      </c>
      <c r="E121" s="30" t="s">
        <v>165</v>
      </c>
      <c r="F121" s="54">
        <f t="shared" si="1"/>
        <v>31222800</v>
      </c>
      <c r="G121" s="59">
        <v>31222800</v>
      </c>
      <c r="H121" s="53"/>
      <c r="I121" s="53"/>
      <c r="J121" s="53"/>
      <c r="K121" s="42"/>
    </row>
    <row r="122" spans="1:11" ht="20.100000000000001" customHeight="1">
      <c r="A122" s="42"/>
      <c r="B122" s="42"/>
      <c r="C122" s="41">
        <v>8000</v>
      </c>
      <c r="D122" s="44"/>
      <c r="E122" s="33" t="s">
        <v>167</v>
      </c>
      <c r="F122" s="49">
        <f t="shared" si="1"/>
        <v>41714000</v>
      </c>
      <c r="G122" s="58">
        <f>G123</f>
        <v>41714000</v>
      </c>
      <c r="H122" s="53"/>
      <c r="I122" s="53"/>
      <c r="J122" s="53"/>
      <c r="K122" s="42"/>
    </row>
    <row r="123" spans="1:11" ht="38.25">
      <c r="A123" s="42"/>
      <c r="B123" s="42"/>
      <c r="C123" s="42"/>
      <c r="D123" s="45">
        <v>8006</v>
      </c>
      <c r="E123" s="30" t="s">
        <v>171</v>
      </c>
      <c r="F123" s="54">
        <f t="shared" si="1"/>
        <v>41714000</v>
      </c>
      <c r="G123" s="59">
        <f>'không tự chủ 17'!K10</f>
        <v>41714000</v>
      </c>
      <c r="H123" s="53"/>
      <c r="I123" s="53"/>
      <c r="J123" s="53"/>
      <c r="K123" s="42"/>
    </row>
    <row r="124" spans="1:11" ht="38.25">
      <c r="A124" s="41">
        <v>520</v>
      </c>
      <c r="B124" s="41">
        <v>527</v>
      </c>
      <c r="C124" s="42"/>
      <c r="D124" s="42"/>
      <c r="E124" s="31" t="s">
        <v>166</v>
      </c>
      <c r="F124" s="49">
        <f t="shared" si="1"/>
        <v>28800000</v>
      </c>
      <c r="G124" s="56">
        <f>G125</f>
        <v>28800000</v>
      </c>
      <c r="H124" s="53"/>
      <c r="I124" s="53"/>
      <c r="J124" s="53"/>
      <c r="K124" s="42"/>
    </row>
    <row r="125" spans="1:11" ht="16.5" customHeight="1">
      <c r="A125" s="42"/>
      <c r="B125" s="42"/>
      <c r="C125" s="41">
        <v>6250</v>
      </c>
      <c r="D125" s="44"/>
      <c r="E125" s="33" t="s">
        <v>153</v>
      </c>
      <c r="F125" s="54">
        <f t="shared" si="1"/>
        <v>28800000</v>
      </c>
      <c r="G125" s="57">
        <f>G126</f>
        <v>28800000</v>
      </c>
      <c r="H125" s="53"/>
      <c r="I125" s="53"/>
      <c r="J125" s="53"/>
      <c r="K125" s="42"/>
    </row>
    <row r="126" spans="1:11" ht="20.100000000000001" customHeight="1">
      <c r="A126" s="42"/>
      <c r="B126" s="42"/>
      <c r="C126" s="42"/>
      <c r="D126" s="45">
        <v>6299</v>
      </c>
      <c r="E126" s="32" t="s">
        <v>141</v>
      </c>
      <c r="F126" s="54">
        <f t="shared" si="1"/>
        <v>28800000</v>
      </c>
      <c r="G126" s="57">
        <f>'không tự chủ 12'!K73</f>
        <v>28800000</v>
      </c>
      <c r="H126" s="53"/>
      <c r="I126" s="53"/>
      <c r="J126" s="53"/>
      <c r="K126" s="42"/>
    </row>
    <row r="127" spans="1:11" ht="20.100000000000001" customHeight="1">
      <c r="A127" s="43"/>
      <c r="B127" s="42"/>
      <c r="C127" s="42"/>
      <c r="D127" s="42"/>
      <c r="E127" s="41" t="s">
        <v>173</v>
      </c>
      <c r="F127" s="49">
        <f>F12+F74</f>
        <v>5905614688</v>
      </c>
      <c r="G127" s="51">
        <f>G12+G74</f>
        <v>5682605631</v>
      </c>
      <c r="H127" s="51">
        <f t="shared" ref="H127:K127" si="2">H12+H74</f>
        <v>0</v>
      </c>
      <c r="I127" s="51">
        <f t="shared" si="2"/>
        <v>0</v>
      </c>
      <c r="J127" s="51">
        <f t="shared" si="2"/>
        <v>223009057</v>
      </c>
      <c r="K127" s="51">
        <f t="shared" si="2"/>
        <v>0</v>
      </c>
    </row>
    <row r="129" spans="1:11">
      <c r="A129" s="62"/>
      <c r="B129" s="62"/>
      <c r="C129" s="62"/>
      <c r="D129" s="62"/>
      <c r="H129" s="65" t="s">
        <v>186</v>
      </c>
      <c r="I129" s="62"/>
      <c r="J129" s="62"/>
      <c r="K129" s="62"/>
    </row>
    <row r="130" spans="1:11">
      <c r="A130" s="63" t="s">
        <v>184</v>
      </c>
      <c r="B130" s="63"/>
      <c r="C130" s="63"/>
      <c r="D130" s="63"/>
      <c r="E130" s="63" t="s">
        <v>185</v>
      </c>
      <c r="F130" s="63"/>
      <c r="G130" s="61"/>
      <c r="H130" s="64" t="s">
        <v>118</v>
      </c>
      <c r="I130" s="64"/>
      <c r="J130" s="64"/>
      <c r="K130" s="64"/>
    </row>
  </sheetData>
  <mergeCells count="23">
    <mergeCell ref="A5:K5"/>
    <mergeCell ref="A9:A10"/>
    <mergeCell ref="B9:B10"/>
    <mergeCell ref="C9:C10"/>
    <mergeCell ref="D9:D10"/>
    <mergeCell ref="E9:E10"/>
    <mergeCell ref="F9:F10"/>
    <mergeCell ref="A6:K6"/>
    <mergeCell ref="I8:K8"/>
    <mergeCell ref="G9:I9"/>
    <mergeCell ref="J9:J10"/>
    <mergeCell ref="K9:K10"/>
    <mergeCell ref="A1:F1"/>
    <mergeCell ref="A2:F2"/>
    <mergeCell ref="A3:F3"/>
    <mergeCell ref="H1:K1"/>
    <mergeCell ref="H2:K2"/>
    <mergeCell ref="H3:K3"/>
    <mergeCell ref="A129:D129"/>
    <mergeCell ref="E130:F130"/>
    <mergeCell ref="A130:D130"/>
    <mergeCell ref="H130:K130"/>
    <mergeCell ref="H129:K1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0"/>
  <sheetViews>
    <sheetView workbookViewId="0">
      <selection activeCell="B6" sqref="B6"/>
    </sheetView>
  </sheetViews>
  <sheetFormatPr defaultRowHeight="12.75"/>
  <cols>
    <col min="1" max="1" width="8.42578125" customWidth="1"/>
    <col min="2" max="2" width="1.85546875" customWidth="1"/>
    <col min="3" max="3" width="12.7109375" customWidth="1"/>
    <col min="4" max="4" width="1.5703125" customWidth="1"/>
    <col min="5" max="5" width="26.7109375" customWidth="1"/>
    <col min="6" max="6" width="1.85546875" customWidth="1"/>
    <col min="7" max="7" width="2.5703125" customWidth="1"/>
    <col min="8" max="8" width="1.5703125" customWidth="1"/>
    <col min="9" max="9" width="1.85546875" customWidth="1"/>
    <col min="10" max="10" width="12.7109375" customWidth="1"/>
    <col min="11" max="11" width="10.85546875" bestFit="1" customWidth="1"/>
    <col min="12" max="12" width="9.28515625" customWidth="1"/>
    <col min="13" max="13" width="2.5703125" customWidth="1"/>
    <col min="14" max="14" width="10.85546875" bestFit="1" customWidth="1"/>
    <col min="15" max="15" width="11.85546875" customWidth="1"/>
    <col min="16" max="16" width="10.85546875" bestFit="1" customWidth="1"/>
    <col min="17" max="17" width="11.85546875" customWidth="1"/>
    <col min="18" max="18" width="1.85546875" customWidth="1"/>
    <col min="19" max="19" width="6" customWidth="1"/>
    <col min="20" max="20" width="2.42578125" customWidth="1"/>
    <col min="21" max="21" width="3.42578125" customWidth="1"/>
    <col min="22" max="22" width="1.85546875" customWidth="1"/>
    <col min="23" max="24" width="3.42578125" customWidth="1"/>
    <col min="25" max="25" width="4.140625" customWidth="1"/>
    <col min="26" max="26" width="2.5703125" customWidth="1"/>
    <col min="27" max="27" width="7.85546875" customWidth="1"/>
  </cols>
  <sheetData>
    <row r="1" spans="1:26" ht="13.15" customHeight="1">
      <c r="A1" s="12" t="s">
        <v>98</v>
      </c>
      <c r="B1" s="12"/>
      <c r="C1" s="12"/>
      <c r="D1" s="12"/>
      <c r="E1" s="12"/>
    </row>
    <row r="2" spans="1:26" ht="41.45" customHeight="1">
      <c r="A2" s="15" t="s">
        <v>99</v>
      </c>
      <c r="B2" s="15"/>
      <c r="C2" s="17" t="s">
        <v>100</v>
      </c>
      <c r="E2" s="17" t="s">
        <v>4</v>
      </c>
      <c r="G2" s="15" t="s">
        <v>101</v>
      </c>
      <c r="H2" s="15"/>
      <c r="I2" s="15"/>
      <c r="J2" s="17" t="s">
        <v>5</v>
      </c>
      <c r="L2" s="12" t="s">
        <v>102</v>
      </c>
      <c r="M2" s="12"/>
      <c r="N2" s="12"/>
      <c r="O2" s="12"/>
      <c r="P2" s="12"/>
      <c r="Q2" s="12"/>
      <c r="R2" s="12"/>
      <c r="S2" s="12"/>
      <c r="T2" s="12"/>
      <c r="U2" s="12"/>
      <c r="W2" s="15" t="s">
        <v>103</v>
      </c>
      <c r="X2" s="15"/>
      <c r="Y2" s="15"/>
      <c r="Z2" s="15"/>
    </row>
    <row r="3" spans="1:26" ht="27.4" customHeight="1">
      <c r="A3" s="15" t="s">
        <v>104</v>
      </c>
      <c r="B3" s="15"/>
      <c r="C3" s="17" t="s">
        <v>104</v>
      </c>
      <c r="E3" s="17"/>
      <c r="G3" s="15"/>
      <c r="H3" s="15"/>
      <c r="I3" s="15"/>
      <c r="J3" s="17"/>
      <c r="L3" s="15" t="s">
        <v>5</v>
      </c>
      <c r="M3" s="15"/>
      <c r="O3" s="15" t="s">
        <v>105</v>
      </c>
      <c r="P3" s="15"/>
      <c r="Q3" s="15" t="s">
        <v>106</v>
      </c>
      <c r="R3" s="15"/>
      <c r="S3" s="15" t="s">
        <v>7</v>
      </c>
      <c r="T3" s="15"/>
      <c r="U3" s="15"/>
      <c r="V3" s="15"/>
      <c r="W3" s="15"/>
      <c r="X3" s="15"/>
      <c r="Y3" s="15"/>
      <c r="Z3" s="15"/>
    </row>
    <row r="4" spans="1:26" ht="13.15" customHeight="1">
      <c r="A4" s="18" t="s">
        <v>12</v>
      </c>
      <c r="C4" s="18" t="s">
        <v>13</v>
      </c>
      <c r="E4" s="18" t="s">
        <v>107</v>
      </c>
      <c r="G4" s="16" t="s">
        <v>108</v>
      </c>
      <c r="H4" s="16"/>
      <c r="J4" s="13">
        <v>1</v>
      </c>
      <c r="L4" s="19">
        <v>2</v>
      </c>
      <c r="M4" s="16"/>
      <c r="O4" s="13">
        <v>3</v>
      </c>
      <c r="Q4" s="13">
        <v>4</v>
      </c>
      <c r="S4" s="19">
        <v>5</v>
      </c>
      <c r="T4" s="16"/>
      <c r="U4" s="16"/>
      <c r="W4" s="19">
        <v>6</v>
      </c>
      <c r="X4" s="16"/>
      <c r="Y4" s="16"/>
      <c r="Z4" s="16"/>
    </row>
    <row r="5" spans="1:26" ht="13.15" customHeight="1">
      <c r="D5" s="12" t="s">
        <v>109</v>
      </c>
      <c r="E5" s="12"/>
      <c r="F5" s="12"/>
      <c r="G5" s="20">
        <v>100</v>
      </c>
      <c r="H5" s="21"/>
      <c r="I5" s="21"/>
      <c r="J5" s="21"/>
      <c r="K5" s="22">
        <v>4498394795</v>
      </c>
      <c r="L5" s="21"/>
      <c r="M5" s="21"/>
      <c r="N5" s="22">
        <v>4498394795</v>
      </c>
      <c r="O5" s="21"/>
      <c r="P5" s="22">
        <v>4498394795</v>
      </c>
    </row>
    <row r="6" spans="1:26" ht="13.15" customHeight="1">
      <c r="A6" s="20">
        <v>463</v>
      </c>
      <c r="B6" s="21"/>
      <c r="D6" s="15" t="s">
        <v>110</v>
      </c>
      <c r="E6" s="15"/>
      <c r="F6" s="15"/>
      <c r="J6" s="21"/>
      <c r="K6" s="22">
        <v>4498394795</v>
      </c>
      <c r="L6" s="21"/>
      <c r="M6" s="21"/>
      <c r="N6" s="22">
        <v>4498394795</v>
      </c>
      <c r="O6" s="21"/>
      <c r="P6" s="22">
        <v>4498394795</v>
      </c>
    </row>
    <row r="7" spans="1:26" ht="12.2" customHeight="1">
      <c r="D7" s="15" t="s">
        <v>111</v>
      </c>
      <c r="E7" s="15"/>
      <c r="F7" s="15"/>
    </row>
    <row r="8" spans="1:26" ht="13.15" customHeight="1">
      <c r="D8" s="23" t="s">
        <v>112</v>
      </c>
      <c r="E8" s="23"/>
      <c r="F8" s="23"/>
      <c r="G8" s="20">
        <v>101</v>
      </c>
      <c r="H8" s="21"/>
      <c r="I8" s="21"/>
      <c r="J8" s="21"/>
      <c r="K8" s="22">
        <v>4498394795</v>
      </c>
      <c r="L8" s="21"/>
      <c r="M8" s="21"/>
      <c r="N8" s="22">
        <v>4498394795</v>
      </c>
      <c r="O8" s="21"/>
      <c r="P8" s="22">
        <v>4498394795</v>
      </c>
    </row>
    <row r="9" spans="1:26" ht="13.15" customHeight="1">
      <c r="C9" s="11">
        <v>6000</v>
      </c>
      <c r="D9" s="12" t="s">
        <v>17</v>
      </c>
      <c r="E9" s="12"/>
      <c r="F9" s="12"/>
      <c r="J9" s="21"/>
      <c r="K9" s="22">
        <v>1782247056</v>
      </c>
      <c r="L9" s="21"/>
      <c r="M9" s="21"/>
      <c r="N9" s="22">
        <v>1782247056</v>
      </c>
      <c r="O9" s="21"/>
      <c r="P9" s="22">
        <v>1782247056</v>
      </c>
    </row>
    <row r="10" spans="1:26" ht="13.15" customHeight="1">
      <c r="C10" s="13">
        <v>6001</v>
      </c>
      <c r="D10" s="14" t="s">
        <v>18</v>
      </c>
      <c r="E10" s="14"/>
      <c r="F10" s="14"/>
      <c r="J10" s="16"/>
      <c r="K10" s="24">
        <v>1782247056</v>
      </c>
      <c r="L10" s="16"/>
      <c r="M10" s="16"/>
      <c r="N10" s="24">
        <v>1782247056</v>
      </c>
      <c r="O10" s="16"/>
      <c r="P10" s="24">
        <v>1782247056</v>
      </c>
    </row>
    <row r="11" spans="1:26" ht="13.15" customHeight="1">
      <c r="C11" s="11">
        <v>6050</v>
      </c>
      <c r="D11" s="15" t="s">
        <v>19</v>
      </c>
      <c r="E11" s="15"/>
      <c r="F11" s="15"/>
      <c r="J11" s="21"/>
      <c r="K11" s="22">
        <v>400496145</v>
      </c>
      <c r="L11" s="21"/>
      <c r="M11" s="21"/>
      <c r="N11" s="22">
        <v>400496145</v>
      </c>
      <c r="O11" s="21"/>
      <c r="P11" s="22">
        <v>400496145</v>
      </c>
    </row>
    <row r="12" spans="1:26" ht="13.15" customHeight="1">
      <c r="C12" s="13">
        <v>6051</v>
      </c>
      <c r="D12" s="14" t="s">
        <v>19</v>
      </c>
      <c r="E12" s="14"/>
      <c r="F12" s="14"/>
      <c r="J12" s="16"/>
      <c r="K12" s="24">
        <v>400496145</v>
      </c>
      <c r="L12" s="16"/>
      <c r="M12" s="16"/>
      <c r="N12" s="24">
        <v>400496145</v>
      </c>
      <c r="O12" s="16"/>
      <c r="P12" s="24">
        <v>400496145</v>
      </c>
    </row>
    <row r="13" spans="1:26" ht="13.15" customHeight="1">
      <c r="C13" s="11">
        <v>6100</v>
      </c>
      <c r="D13" s="12" t="s">
        <v>20</v>
      </c>
      <c r="E13" s="12"/>
      <c r="F13" s="12"/>
      <c r="J13" s="21"/>
      <c r="K13" s="22">
        <v>716491253</v>
      </c>
      <c r="L13" s="21"/>
      <c r="M13" s="21"/>
      <c r="N13" s="22">
        <v>716491253</v>
      </c>
      <c r="O13" s="21"/>
      <c r="P13" s="22">
        <v>716491253</v>
      </c>
    </row>
    <row r="14" spans="1:26" ht="13.15" customHeight="1">
      <c r="C14" s="13">
        <v>6101</v>
      </c>
      <c r="D14" s="16" t="s">
        <v>21</v>
      </c>
      <c r="E14" s="16"/>
      <c r="F14" s="16"/>
      <c r="J14" s="16"/>
      <c r="K14" s="24">
        <v>131096385</v>
      </c>
      <c r="L14" s="16"/>
      <c r="M14" s="16"/>
      <c r="N14" s="24">
        <v>131096385</v>
      </c>
      <c r="O14" s="16"/>
      <c r="P14" s="24">
        <v>131096385</v>
      </c>
    </row>
    <row r="15" spans="1:26" ht="13.15" customHeight="1">
      <c r="C15" s="13">
        <v>6102</v>
      </c>
      <c r="D15" s="16" t="s">
        <v>22</v>
      </c>
      <c r="E15" s="16"/>
      <c r="F15" s="16"/>
      <c r="J15" s="16"/>
      <c r="K15" s="24">
        <v>260000</v>
      </c>
      <c r="L15" s="16"/>
      <c r="M15" s="16"/>
      <c r="N15" s="24">
        <v>260000</v>
      </c>
      <c r="O15" s="16"/>
      <c r="P15" s="24">
        <v>260000</v>
      </c>
    </row>
    <row r="16" spans="1:26" ht="13.15" customHeight="1">
      <c r="C16" s="13">
        <v>6107</v>
      </c>
      <c r="D16" s="16" t="s">
        <v>23</v>
      </c>
      <c r="E16" s="16"/>
      <c r="F16" s="16"/>
      <c r="J16" s="16"/>
      <c r="K16" s="24">
        <v>520000</v>
      </c>
      <c r="L16" s="16"/>
      <c r="M16" s="16"/>
      <c r="N16" s="24">
        <v>520000</v>
      </c>
      <c r="O16" s="16"/>
      <c r="P16" s="24">
        <v>520000</v>
      </c>
    </row>
    <row r="17" spans="3:16" ht="13.15" customHeight="1">
      <c r="C17" s="13">
        <v>6113</v>
      </c>
      <c r="D17" s="14" t="s">
        <v>24</v>
      </c>
      <c r="E17" s="14"/>
      <c r="F17" s="14"/>
      <c r="J17" s="16"/>
      <c r="K17" s="24">
        <v>14656000</v>
      </c>
      <c r="L17" s="16"/>
      <c r="M17" s="16"/>
      <c r="N17" s="24">
        <v>14656000</v>
      </c>
      <c r="O17" s="16"/>
      <c r="P17" s="24">
        <v>14656000</v>
      </c>
    </row>
    <row r="18" spans="3:16" ht="13.15" customHeight="1">
      <c r="C18" s="13">
        <v>6114</v>
      </c>
      <c r="D18" s="16" t="s">
        <v>25</v>
      </c>
      <c r="E18" s="16"/>
      <c r="F18" s="16"/>
      <c r="J18" s="16"/>
      <c r="K18" s="24">
        <v>15600000</v>
      </c>
      <c r="L18" s="16"/>
      <c r="M18" s="16"/>
      <c r="N18" s="24">
        <v>15600000</v>
      </c>
      <c r="O18" s="16"/>
      <c r="P18" s="24">
        <v>15600000</v>
      </c>
    </row>
    <row r="19" spans="3:16" ht="13.15" customHeight="1">
      <c r="C19" s="13">
        <v>6118</v>
      </c>
      <c r="D19" s="16" t="s">
        <v>26</v>
      </c>
      <c r="E19" s="16"/>
      <c r="F19" s="16"/>
      <c r="J19" s="16"/>
      <c r="K19" s="24">
        <v>22987980</v>
      </c>
      <c r="L19" s="16"/>
      <c r="M19" s="16"/>
      <c r="N19" s="24">
        <v>22987980</v>
      </c>
      <c r="O19" s="16"/>
      <c r="P19" s="24">
        <v>22987980</v>
      </c>
    </row>
    <row r="20" spans="3:16" ht="13.15" customHeight="1">
      <c r="C20" s="13">
        <v>6124</v>
      </c>
      <c r="D20" s="16" t="s">
        <v>27</v>
      </c>
      <c r="E20" s="16"/>
      <c r="F20" s="16"/>
      <c r="J20" s="16"/>
      <c r="K20" s="24">
        <v>505134808</v>
      </c>
      <c r="L20" s="16"/>
      <c r="M20" s="16"/>
      <c r="N20" s="24">
        <v>505134808</v>
      </c>
      <c r="O20" s="16"/>
      <c r="P20" s="24">
        <v>505134808</v>
      </c>
    </row>
    <row r="21" spans="3:16" ht="13.15" customHeight="1">
      <c r="C21" s="13">
        <v>6149</v>
      </c>
      <c r="D21" s="16" t="s">
        <v>28</v>
      </c>
      <c r="E21" s="16"/>
      <c r="F21" s="16"/>
      <c r="J21" s="16"/>
      <c r="K21" s="24">
        <v>26236080</v>
      </c>
      <c r="L21" s="16"/>
      <c r="M21" s="16"/>
      <c r="N21" s="24">
        <v>26236080</v>
      </c>
      <c r="O21" s="16"/>
      <c r="P21" s="24">
        <v>26236080</v>
      </c>
    </row>
    <row r="22" spans="3:16" ht="13.15" customHeight="1">
      <c r="C22" s="11">
        <v>6300</v>
      </c>
      <c r="D22" s="12" t="s">
        <v>29</v>
      </c>
      <c r="E22" s="12"/>
      <c r="F22" s="12"/>
      <c r="J22" s="21"/>
      <c r="K22" s="22">
        <v>486110683</v>
      </c>
      <c r="L22" s="21"/>
      <c r="M22" s="21"/>
      <c r="N22" s="22">
        <v>486110683</v>
      </c>
      <c r="O22" s="21"/>
      <c r="P22" s="22">
        <v>486110683</v>
      </c>
    </row>
    <row r="23" spans="3:16" ht="13.15" customHeight="1">
      <c r="C23" s="13">
        <v>6301</v>
      </c>
      <c r="D23" s="16" t="s">
        <v>30</v>
      </c>
      <c r="E23" s="16"/>
      <c r="F23" s="16"/>
      <c r="J23" s="16"/>
      <c r="K23" s="24">
        <v>385121893</v>
      </c>
      <c r="L23" s="16"/>
      <c r="M23" s="16"/>
      <c r="N23" s="24">
        <v>385121893</v>
      </c>
      <c r="O23" s="16"/>
      <c r="P23" s="24">
        <v>385121893</v>
      </c>
    </row>
    <row r="24" spans="3:16" ht="13.15" customHeight="1">
      <c r="C24" s="13">
        <v>6302</v>
      </c>
      <c r="D24" s="16" t="s">
        <v>31</v>
      </c>
      <c r="E24" s="16"/>
      <c r="F24" s="16"/>
      <c r="J24" s="16"/>
      <c r="K24" s="24">
        <v>60693006</v>
      </c>
      <c r="L24" s="16"/>
      <c r="M24" s="16"/>
      <c r="N24" s="24">
        <v>60693006</v>
      </c>
      <c r="O24" s="16"/>
      <c r="P24" s="24">
        <v>60693006</v>
      </c>
    </row>
    <row r="25" spans="3:16" ht="13.15" customHeight="1">
      <c r="C25" s="13">
        <v>6303</v>
      </c>
      <c r="D25" s="16" t="s">
        <v>32</v>
      </c>
      <c r="E25" s="16"/>
      <c r="F25" s="16"/>
      <c r="J25" s="16"/>
      <c r="K25" s="24">
        <v>40295784</v>
      </c>
      <c r="L25" s="16"/>
      <c r="M25" s="16"/>
      <c r="N25" s="24">
        <v>40295784</v>
      </c>
      <c r="O25" s="16"/>
      <c r="P25" s="24">
        <v>40295784</v>
      </c>
    </row>
    <row r="26" spans="3:16" ht="13.15" customHeight="1">
      <c r="C26" s="11">
        <v>6400</v>
      </c>
      <c r="D26" s="15" t="s">
        <v>33</v>
      </c>
      <c r="E26" s="15"/>
      <c r="F26" s="15"/>
      <c r="J26" s="21"/>
      <c r="K26" s="22">
        <v>629280000</v>
      </c>
      <c r="L26" s="21"/>
      <c r="M26" s="21"/>
      <c r="N26" s="22">
        <v>629280000</v>
      </c>
      <c r="O26" s="21"/>
      <c r="P26" s="22">
        <v>629280000</v>
      </c>
    </row>
    <row r="27" spans="3:16" ht="12.2" customHeight="1">
      <c r="C27" s="13">
        <v>6404</v>
      </c>
      <c r="D27" s="14" t="s">
        <v>35</v>
      </c>
      <c r="E27" s="14"/>
      <c r="F27" s="14"/>
      <c r="J27" s="16"/>
      <c r="K27" s="24">
        <v>629280000</v>
      </c>
      <c r="L27" s="16"/>
      <c r="M27" s="16"/>
      <c r="N27" s="24">
        <v>629280000</v>
      </c>
      <c r="O27" s="16"/>
      <c r="P27" s="24">
        <v>629280000</v>
      </c>
    </row>
    <row r="28" spans="3:16" ht="13.15" customHeight="1">
      <c r="C28" s="11">
        <v>6500</v>
      </c>
      <c r="D28" s="12" t="s">
        <v>37</v>
      </c>
      <c r="E28" s="12"/>
      <c r="F28" s="12"/>
      <c r="J28" s="21"/>
      <c r="K28" s="22">
        <v>181674207</v>
      </c>
      <c r="L28" s="21"/>
      <c r="M28" s="21"/>
      <c r="N28" s="22">
        <v>181674207</v>
      </c>
      <c r="O28" s="21"/>
      <c r="P28" s="22">
        <v>181674207</v>
      </c>
    </row>
    <row r="29" spans="3:16" ht="13.15" customHeight="1">
      <c r="C29" s="13">
        <v>6501</v>
      </c>
      <c r="D29" s="16" t="s">
        <v>38</v>
      </c>
      <c r="E29" s="16"/>
      <c r="F29" s="16"/>
      <c r="J29" s="16"/>
      <c r="K29" s="24">
        <v>68387341</v>
      </c>
      <c r="L29" s="16"/>
      <c r="M29" s="16"/>
      <c r="N29" s="24">
        <v>68387341</v>
      </c>
      <c r="O29" s="16"/>
      <c r="P29" s="24">
        <v>68387341</v>
      </c>
    </row>
    <row r="30" spans="3:16" ht="13.15" customHeight="1">
      <c r="C30" s="13">
        <v>6502</v>
      </c>
      <c r="D30" s="16" t="s">
        <v>39</v>
      </c>
      <c r="E30" s="16"/>
      <c r="F30" s="16"/>
      <c r="J30" s="16"/>
      <c r="K30" s="24">
        <v>20205500</v>
      </c>
      <c r="L30" s="16"/>
      <c r="M30" s="16"/>
      <c r="N30" s="24">
        <v>20205500</v>
      </c>
      <c r="O30" s="16"/>
      <c r="P30" s="24">
        <v>20205500</v>
      </c>
    </row>
    <row r="31" spans="3:16" ht="13.15" customHeight="1">
      <c r="C31" s="13">
        <v>6503</v>
      </c>
      <c r="D31" s="16" t="s">
        <v>40</v>
      </c>
      <c r="E31" s="16"/>
      <c r="F31" s="16"/>
      <c r="J31" s="16"/>
      <c r="K31" s="24">
        <v>92561366</v>
      </c>
      <c r="L31" s="16"/>
      <c r="M31" s="16"/>
      <c r="N31" s="24">
        <v>92561366</v>
      </c>
      <c r="O31" s="16"/>
      <c r="P31" s="24">
        <v>92561366</v>
      </c>
    </row>
    <row r="32" spans="3:16" ht="13.15" customHeight="1">
      <c r="C32" s="13">
        <v>6504</v>
      </c>
      <c r="D32" s="16" t="s">
        <v>41</v>
      </c>
      <c r="E32" s="16"/>
      <c r="F32" s="16"/>
      <c r="J32" s="16"/>
      <c r="K32" s="24">
        <v>520000</v>
      </c>
      <c r="L32" s="16"/>
      <c r="M32" s="16"/>
      <c r="N32" s="24">
        <v>520000</v>
      </c>
      <c r="O32" s="16"/>
      <c r="P32" s="24">
        <v>520000</v>
      </c>
    </row>
    <row r="33" spans="3:16" ht="13.15" customHeight="1">
      <c r="C33" s="11">
        <v>6550</v>
      </c>
      <c r="D33" s="12" t="s">
        <v>42</v>
      </c>
      <c r="E33" s="12"/>
      <c r="F33" s="12"/>
      <c r="J33" s="21"/>
      <c r="K33" s="22">
        <v>48990600</v>
      </c>
      <c r="L33" s="21"/>
      <c r="M33" s="21"/>
      <c r="N33" s="22">
        <v>48990600</v>
      </c>
      <c r="O33" s="21"/>
      <c r="P33" s="22">
        <v>48990600</v>
      </c>
    </row>
    <row r="34" spans="3:16" ht="13.15" customHeight="1">
      <c r="C34" s="13">
        <v>6551</v>
      </c>
      <c r="D34" s="16" t="s">
        <v>43</v>
      </c>
      <c r="E34" s="16"/>
      <c r="F34" s="16"/>
      <c r="J34" s="16"/>
      <c r="K34" s="24">
        <v>30980000</v>
      </c>
      <c r="L34" s="16"/>
      <c r="M34" s="16"/>
      <c r="N34" s="24">
        <v>30980000</v>
      </c>
      <c r="O34" s="16"/>
      <c r="P34" s="24">
        <v>30980000</v>
      </c>
    </row>
    <row r="35" spans="3:16" ht="13.15" customHeight="1">
      <c r="C35" s="13">
        <v>6599</v>
      </c>
      <c r="D35" s="16" t="s">
        <v>44</v>
      </c>
      <c r="E35" s="16"/>
      <c r="F35" s="16"/>
      <c r="J35" s="16"/>
      <c r="K35" s="24">
        <v>18010600</v>
      </c>
      <c r="L35" s="16"/>
      <c r="M35" s="16"/>
      <c r="N35" s="24">
        <v>18010600</v>
      </c>
      <c r="O35" s="16"/>
      <c r="P35" s="24">
        <v>18010600</v>
      </c>
    </row>
    <row r="36" spans="3:16" ht="13.15" customHeight="1">
      <c r="C36" s="11">
        <v>6600</v>
      </c>
      <c r="D36" s="12" t="s">
        <v>45</v>
      </c>
      <c r="E36" s="12"/>
      <c r="F36" s="12"/>
      <c r="J36" s="21"/>
      <c r="K36" s="22">
        <v>52972051</v>
      </c>
      <c r="L36" s="21"/>
      <c r="M36" s="21"/>
      <c r="N36" s="22">
        <v>52972051</v>
      </c>
      <c r="O36" s="21"/>
      <c r="P36" s="22">
        <v>52972051</v>
      </c>
    </row>
    <row r="37" spans="3:16" ht="13.15" customHeight="1">
      <c r="C37" s="13">
        <v>6601</v>
      </c>
      <c r="D37" s="16" t="s">
        <v>46</v>
      </c>
      <c r="E37" s="16"/>
      <c r="F37" s="16"/>
      <c r="J37" s="16"/>
      <c r="K37" s="24">
        <v>27349256</v>
      </c>
      <c r="L37" s="16"/>
      <c r="M37" s="16"/>
      <c r="N37" s="24">
        <v>27349256</v>
      </c>
      <c r="O37" s="16"/>
      <c r="P37" s="24">
        <v>27349256</v>
      </c>
    </row>
    <row r="38" spans="3:16" ht="13.15" customHeight="1">
      <c r="C38" s="13">
        <v>6603</v>
      </c>
      <c r="D38" s="16" t="s">
        <v>47</v>
      </c>
      <c r="E38" s="16"/>
      <c r="F38" s="16"/>
      <c r="J38" s="16"/>
      <c r="K38" s="24">
        <v>14962795</v>
      </c>
      <c r="L38" s="16"/>
      <c r="M38" s="16"/>
      <c r="N38" s="24">
        <v>14962795</v>
      </c>
      <c r="O38" s="16"/>
      <c r="P38" s="24">
        <v>14962795</v>
      </c>
    </row>
    <row r="39" spans="3:16" ht="13.15" customHeight="1">
      <c r="C39" s="13">
        <v>6606</v>
      </c>
      <c r="D39" s="16" t="s">
        <v>48</v>
      </c>
      <c r="E39" s="16"/>
      <c r="F39" s="16"/>
      <c r="J39" s="16"/>
      <c r="K39" s="24">
        <v>1460000</v>
      </c>
      <c r="L39" s="16"/>
      <c r="M39" s="16"/>
      <c r="N39" s="24">
        <v>1460000</v>
      </c>
      <c r="O39" s="16"/>
      <c r="P39" s="24">
        <v>1460000</v>
      </c>
    </row>
    <row r="40" spans="3:16" ht="13.15" customHeight="1">
      <c r="C40" s="13">
        <v>6618</v>
      </c>
      <c r="D40" s="16" t="s">
        <v>49</v>
      </c>
      <c r="E40" s="16"/>
      <c r="F40" s="16"/>
      <c r="J40" s="16"/>
      <c r="K40" s="24">
        <v>4750000</v>
      </c>
      <c r="L40" s="16"/>
      <c r="M40" s="16"/>
      <c r="N40" s="24">
        <v>4750000</v>
      </c>
      <c r="O40" s="16"/>
      <c r="P40" s="24">
        <v>4750000</v>
      </c>
    </row>
    <row r="41" spans="3:16" ht="13.15" customHeight="1">
      <c r="C41" s="13">
        <v>6649</v>
      </c>
      <c r="D41" s="16" t="s">
        <v>28</v>
      </c>
      <c r="E41" s="16"/>
      <c r="F41" s="16"/>
      <c r="J41" s="16"/>
      <c r="K41" s="24">
        <v>4450000</v>
      </c>
      <c r="L41" s="16"/>
      <c r="M41" s="16"/>
      <c r="N41" s="24">
        <v>4450000</v>
      </c>
      <c r="O41" s="16"/>
      <c r="P41" s="24">
        <v>4450000</v>
      </c>
    </row>
    <row r="42" spans="3:16" ht="13.15" customHeight="1">
      <c r="C42" s="11">
        <v>6650</v>
      </c>
      <c r="D42" s="12" t="s">
        <v>50</v>
      </c>
      <c r="E42" s="12"/>
      <c r="F42" s="12"/>
      <c r="J42" s="21"/>
      <c r="K42" s="22">
        <v>1190000</v>
      </c>
      <c r="L42" s="21"/>
      <c r="M42" s="21"/>
      <c r="N42" s="22">
        <v>1190000</v>
      </c>
      <c r="O42" s="21"/>
      <c r="P42" s="22">
        <v>1190000</v>
      </c>
    </row>
    <row r="43" spans="3:16" ht="13.15" customHeight="1">
      <c r="C43" s="13">
        <v>6699</v>
      </c>
      <c r="D43" s="16" t="s">
        <v>51</v>
      </c>
      <c r="E43" s="16"/>
      <c r="F43" s="16"/>
      <c r="J43" s="16"/>
      <c r="K43" s="24">
        <v>1190000</v>
      </c>
      <c r="L43" s="16"/>
      <c r="M43" s="16"/>
      <c r="N43" s="24">
        <v>1190000</v>
      </c>
      <c r="O43" s="16"/>
      <c r="P43" s="24">
        <v>1190000</v>
      </c>
    </row>
    <row r="44" spans="3:16" ht="13.15" customHeight="1">
      <c r="C44" s="11">
        <v>6700</v>
      </c>
      <c r="D44" s="12" t="s">
        <v>52</v>
      </c>
      <c r="E44" s="12"/>
      <c r="F44" s="12"/>
      <c r="J44" s="21"/>
      <c r="K44" s="22">
        <v>44025700</v>
      </c>
      <c r="L44" s="21"/>
      <c r="M44" s="21"/>
      <c r="N44" s="22">
        <v>44025700</v>
      </c>
      <c r="O44" s="21"/>
      <c r="P44" s="22">
        <v>44025700</v>
      </c>
    </row>
    <row r="45" spans="3:16" ht="13.15" customHeight="1">
      <c r="C45" s="13">
        <v>6701</v>
      </c>
      <c r="D45" s="16" t="s">
        <v>53</v>
      </c>
      <c r="E45" s="16"/>
      <c r="F45" s="16"/>
      <c r="J45" s="16"/>
      <c r="K45" s="24">
        <v>8005000</v>
      </c>
      <c r="L45" s="16"/>
      <c r="M45" s="16"/>
      <c r="N45" s="24">
        <v>8005000</v>
      </c>
      <c r="O45" s="16"/>
      <c r="P45" s="24">
        <v>8005000</v>
      </c>
    </row>
    <row r="46" spans="3:16" ht="13.15" customHeight="1">
      <c r="C46" s="13">
        <v>6702</v>
      </c>
      <c r="D46" s="16" t="s">
        <v>54</v>
      </c>
      <c r="E46" s="16"/>
      <c r="F46" s="16"/>
      <c r="J46" s="16"/>
      <c r="K46" s="24">
        <v>9932700</v>
      </c>
      <c r="L46" s="16"/>
      <c r="M46" s="16"/>
      <c r="N46" s="24">
        <v>9932700</v>
      </c>
      <c r="O46" s="16"/>
      <c r="P46" s="24">
        <v>9932700</v>
      </c>
    </row>
    <row r="47" spans="3:16" ht="13.15" customHeight="1">
      <c r="C47" s="13">
        <v>6703</v>
      </c>
      <c r="D47" s="16" t="s">
        <v>55</v>
      </c>
      <c r="E47" s="16"/>
      <c r="F47" s="16"/>
      <c r="J47" s="16"/>
      <c r="K47" s="24">
        <v>8388000</v>
      </c>
      <c r="L47" s="16"/>
      <c r="M47" s="16"/>
      <c r="N47" s="24">
        <v>8388000</v>
      </c>
      <c r="O47" s="16"/>
      <c r="P47" s="24">
        <v>8388000</v>
      </c>
    </row>
    <row r="48" spans="3:16" ht="13.15" customHeight="1">
      <c r="C48" s="13">
        <v>6704</v>
      </c>
      <c r="D48" s="16" t="s">
        <v>56</v>
      </c>
      <c r="E48" s="16"/>
      <c r="F48" s="16"/>
      <c r="J48" s="16"/>
      <c r="K48" s="24">
        <v>17700000</v>
      </c>
      <c r="L48" s="16"/>
      <c r="M48" s="16"/>
      <c r="N48" s="24">
        <v>17700000</v>
      </c>
      <c r="O48" s="16"/>
      <c r="P48" s="24">
        <v>17700000</v>
      </c>
    </row>
    <row r="49" spans="3:16" ht="13.15" customHeight="1">
      <c r="C49" s="11">
        <v>6750</v>
      </c>
      <c r="D49" s="12" t="s">
        <v>57</v>
      </c>
      <c r="E49" s="12"/>
      <c r="F49" s="12"/>
      <c r="J49" s="21"/>
      <c r="K49" s="22">
        <v>2000000</v>
      </c>
      <c r="L49" s="21"/>
      <c r="M49" s="21"/>
      <c r="N49" s="22">
        <v>2000000</v>
      </c>
      <c r="O49" s="21"/>
      <c r="P49" s="22">
        <v>2000000</v>
      </c>
    </row>
    <row r="50" spans="3:16" ht="13.15" customHeight="1">
      <c r="C50" s="13">
        <v>6756</v>
      </c>
      <c r="D50" s="14" t="s">
        <v>58</v>
      </c>
      <c r="E50" s="14"/>
      <c r="F50" s="14"/>
      <c r="J50" s="16"/>
      <c r="K50" s="24">
        <v>2000000</v>
      </c>
      <c r="L50" s="16"/>
      <c r="M50" s="16"/>
      <c r="N50" s="24">
        <v>2000000</v>
      </c>
      <c r="O50" s="16"/>
      <c r="P50" s="24">
        <v>2000000</v>
      </c>
    </row>
    <row r="51" spans="3:16" ht="13.15" customHeight="1">
      <c r="C51" s="11">
        <v>6900</v>
      </c>
      <c r="D51" s="15" t="s">
        <v>59</v>
      </c>
      <c r="E51" s="15"/>
      <c r="F51" s="15"/>
      <c r="J51" s="21"/>
      <c r="K51" s="22">
        <v>52693000</v>
      </c>
      <c r="L51" s="21"/>
      <c r="M51" s="21"/>
      <c r="N51" s="22">
        <v>52693000</v>
      </c>
      <c r="O51" s="21"/>
      <c r="P51" s="22">
        <v>52693000</v>
      </c>
    </row>
    <row r="52" spans="3:16" ht="13.15" customHeight="1">
      <c r="C52" s="13">
        <v>6902</v>
      </c>
      <c r="D52" s="16" t="s">
        <v>63</v>
      </c>
      <c r="E52" s="16"/>
      <c r="F52" s="16"/>
      <c r="J52" s="16"/>
      <c r="K52" s="24">
        <v>7703000</v>
      </c>
      <c r="L52" s="16"/>
      <c r="M52" s="16"/>
      <c r="N52" s="24">
        <v>7703000</v>
      </c>
      <c r="O52" s="16"/>
      <c r="P52" s="24">
        <v>7703000</v>
      </c>
    </row>
    <row r="53" spans="3:16" ht="13.15" customHeight="1">
      <c r="C53" s="13">
        <v>6906</v>
      </c>
      <c r="D53" s="16" t="s">
        <v>64</v>
      </c>
      <c r="E53" s="16"/>
      <c r="F53" s="16"/>
      <c r="J53" s="16"/>
      <c r="K53" s="24">
        <v>10538000</v>
      </c>
      <c r="L53" s="16"/>
      <c r="M53" s="16"/>
      <c r="N53" s="24">
        <v>10538000</v>
      </c>
      <c r="O53" s="16"/>
      <c r="P53" s="24">
        <v>10538000</v>
      </c>
    </row>
    <row r="54" spans="3:16" ht="13.15" customHeight="1">
      <c r="C54" s="13">
        <v>6907</v>
      </c>
      <c r="D54" s="16" t="s">
        <v>65</v>
      </c>
      <c r="E54" s="16"/>
      <c r="F54" s="16"/>
      <c r="J54" s="16"/>
      <c r="K54" s="24">
        <v>27544000</v>
      </c>
      <c r="L54" s="16"/>
      <c r="M54" s="16"/>
      <c r="N54" s="24">
        <v>27544000</v>
      </c>
      <c r="O54" s="16"/>
      <c r="P54" s="24">
        <v>27544000</v>
      </c>
    </row>
    <row r="55" spans="3:16" ht="13.15" customHeight="1">
      <c r="C55" s="13">
        <v>6917</v>
      </c>
      <c r="D55" s="14" t="s">
        <v>66</v>
      </c>
      <c r="E55" s="14"/>
      <c r="F55" s="14"/>
      <c r="J55" s="16"/>
      <c r="K55" s="24">
        <v>6908000</v>
      </c>
      <c r="L55" s="16"/>
      <c r="M55" s="16"/>
      <c r="N55" s="24">
        <v>6908000</v>
      </c>
      <c r="O55" s="16"/>
      <c r="P55" s="24">
        <v>6908000</v>
      </c>
    </row>
    <row r="56" spans="3:16" ht="13.15" customHeight="1">
      <c r="C56" s="11">
        <v>7000</v>
      </c>
      <c r="D56" s="15" t="s">
        <v>68</v>
      </c>
      <c r="E56" s="15"/>
      <c r="F56" s="15"/>
      <c r="J56" s="21"/>
      <c r="K56" s="22">
        <v>34400000</v>
      </c>
      <c r="L56" s="21"/>
      <c r="M56" s="21"/>
      <c r="N56" s="22">
        <v>34400000</v>
      </c>
      <c r="O56" s="21"/>
      <c r="P56" s="22">
        <v>34400000</v>
      </c>
    </row>
    <row r="57" spans="3:16" ht="13.15" customHeight="1">
      <c r="C57" s="13">
        <v>7003</v>
      </c>
      <c r="D57" s="14" t="s">
        <v>70</v>
      </c>
      <c r="E57" s="14"/>
      <c r="F57" s="14"/>
      <c r="J57" s="16"/>
      <c r="K57" s="24">
        <v>800000</v>
      </c>
      <c r="L57" s="16"/>
      <c r="M57" s="16"/>
      <c r="N57" s="24">
        <v>800000</v>
      </c>
      <c r="O57" s="16"/>
      <c r="P57" s="24">
        <v>800000</v>
      </c>
    </row>
    <row r="58" spans="3:16" ht="13.15" customHeight="1">
      <c r="C58" s="13">
        <v>7004</v>
      </c>
      <c r="D58" s="16" t="s">
        <v>72</v>
      </c>
      <c r="E58" s="16"/>
      <c r="F58" s="16"/>
      <c r="J58" s="16"/>
      <c r="K58" s="24">
        <v>32900000</v>
      </c>
      <c r="L58" s="16"/>
      <c r="M58" s="16"/>
      <c r="N58" s="24">
        <v>32900000</v>
      </c>
      <c r="O58" s="16"/>
      <c r="P58" s="24">
        <v>32900000</v>
      </c>
    </row>
    <row r="59" spans="3:16" ht="13.15" customHeight="1">
      <c r="C59" s="13">
        <v>7006</v>
      </c>
      <c r="D59" s="14" t="s">
        <v>73</v>
      </c>
      <c r="E59" s="14"/>
      <c r="F59" s="14"/>
      <c r="J59" s="16"/>
      <c r="K59" s="24">
        <v>700000</v>
      </c>
      <c r="L59" s="16"/>
      <c r="M59" s="16"/>
      <c r="N59" s="24">
        <v>700000</v>
      </c>
      <c r="O59" s="16"/>
      <c r="P59" s="24">
        <v>700000</v>
      </c>
    </row>
    <row r="60" spans="3:16" ht="13.15" customHeight="1">
      <c r="C60" s="11">
        <v>9050</v>
      </c>
      <c r="D60" s="15" t="s">
        <v>76</v>
      </c>
      <c r="E60" s="15"/>
      <c r="F60" s="15"/>
      <c r="J60" s="21"/>
      <c r="K60" s="22">
        <v>7260000</v>
      </c>
      <c r="L60" s="21"/>
      <c r="M60" s="21"/>
      <c r="N60" s="22">
        <v>7260000</v>
      </c>
      <c r="O60" s="21"/>
      <c r="P60" s="22">
        <v>7260000</v>
      </c>
    </row>
    <row r="61" spans="3:16" ht="13.15" customHeight="1">
      <c r="C61" s="13">
        <v>9099</v>
      </c>
      <c r="D61" s="16" t="s">
        <v>78</v>
      </c>
      <c r="E61" s="16"/>
      <c r="F61" s="16"/>
      <c r="J61" s="16"/>
      <c r="K61" s="24">
        <v>7260000</v>
      </c>
      <c r="L61" s="16"/>
      <c r="M61" s="16"/>
      <c r="N61" s="24">
        <v>7260000</v>
      </c>
      <c r="O61" s="16"/>
      <c r="P61" s="24">
        <v>7260000</v>
      </c>
    </row>
    <row r="62" spans="3:16" ht="13.15" customHeight="1">
      <c r="C62" s="11">
        <v>7750</v>
      </c>
      <c r="D62" s="12" t="s">
        <v>79</v>
      </c>
      <c r="E62" s="12"/>
      <c r="F62" s="12"/>
      <c r="J62" s="21"/>
      <c r="K62" s="22">
        <v>58564100</v>
      </c>
      <c r="L62" s="21"/>
      <c r="M62" s="21"/>
      <c r="N62" s="22">
        <v>58564100</v>
      </c>
      <c r="O62" s="21"/>
      <c r="P62" s="22">
        <v>58564100</v>
      </c>
    </row>
    <row r="63" spans="3:16" ht="13.15" customHeight="1">
      <c r="C63" s="13">
        <v>7756</v>
      </c>
      <c r="D63" s="14" t="s">
        <v>80</v>
      </c>
      <c r="E63" s="14"/>
      <c r="F63" s="14"/>
      <c r="J63" s="16"/>
      <c r="K63" s="24">
        <v>4390000</v>
      </c>
      <c r="L63" s="16"/>
      <c r="M63" s="16"/>
      <c r="N63" s="24">
        <v>4390000</v>
      </c>
      <c r="O63" s="16"/>
      <c r="P63" s="24">
        <v>4390000</v>
      </c>
    </row>
    <row r="64" spans="3:16" ht="13.15" customHeight="1">
      <c r="C64" s="13">
        <v>7757</v>
      </c>
      <c r="D64" s="14" t="s">
        <v>82</v>
      </c>
      <c r="E64" s="14"/>
      <c r="F64" s="14"/>
      <c r="J64" s="16"/>
      <c r="K64" s="24">
        <v>12534100</v>
      </c>
      <c r="L64" s="16"/>
      <c r="M64" s="16"/>
      <c r="N64" s="24">
        <v>12534100</v>
      </c>
      <c r="O64" s="16"/>
      <c r="P64" s="24">
        <v>12534100</v>
      </c>
    </row>
    <row r="65" spans="1:29" ht="13.15" customHeight="1">
      <c r="C65" s="13">
        <v>7761</v>
      </c>
      <c r="D65" s="16" t="s">
        <v>83</v>
      </c>
      <c r="E65" s="16"/>
      <c r="F65" s="16"/>
      <c r="J65" s="16"/>
      <c r="K65" s="24">
        <v>900000</v>
      </c>
      <c r="L65" s="16"/>
      <c r="M65" s="16"/>
      <c r="N65" s="24">
        <v>900000</v>
      </c>
      <c r="O65" s="16"/>
      <c r="P65" s="24">
        <v>900000</v>
      </c>
    </row>
    <row r="66" spans="1:29" ht="13.15" customHeight="1">
      <c r="C66" s="13">
        <v>7799</v>
      </c>
      <c r="D66" s="16" t="s">
        <v>84</v>
      </c>
      <c r="E66" s="16"/>
      <c r="F66" s="16"/>
      <c r="J66" s="16"/>
      <c r="K66" s="24">
        <v>40740000</v>
      </c>
      <c r="L66" s="16"/>
      <c r="M66" s="16"/>
      <c r="N66" s="24">
        <v>40740000</v>
      </c>
      <c r="O66" s="16"/>
      <c r="P66" s="24">
        <v>40740000</v>
      </c>
    </row>
    <row r="67" spans="1:29" ht="13.15" customHeight="1">
      <c r="E67" s="25" t="s">
        <v>113</v>
      </c>
      <c r="J67" s="21"/>
      <c r="K67" s="22">
        <v>4498394795</v>
      </c>
      <c r="L67" s="21"/>
      <c r="M67" s="21"/>
      <c r="N67" s="22">
        <v>4498394795</v>
      </c>
      <c r="O67" s="21"/>
      <c r="P67" s="22">
        <v>4498394795</v>
      </c>
    </row>
    <row r="68" spans="1:29" ht="13.35" customHeight="1"/>
    <row r="69" spans="1:29" ht="13.35" customHeight="1"/>
    <row r="70" spans="1:29" ht="13.35" customHeight="1"/>
    <row r="71" spans="1:29" ht="13.35" customHeight="1"/>
    <row r="72" spans="1:29" ht="13.35" customHeight="1"/>
    <row r="73" spans="1:29" ht="13.35" customHeight="1"/>
    <row r="74" spans="1:29" ht="13.35" customHeight="1"/>
    <row r="75" spans="1:29" ht="61.5" customHeight="1">
      <c r="X75" s="16" t="s">
        <v>114</v>
      </c>
      <c r="Y75" s="16"/>
      <c r="Z75" s="16"/>
    </row>
    <row r="76" spans="1:29" ht="13.15" customHeight="1">
      <c r="S76" s="26" t="s">
        <v>115</v>
      </c>
      <c r="T76" s="27">
        <v>22</v>
      </c>
      <c r="U76" s="26"/>
      <c r="V76" s="26"/>
      <c r="W76" s="28">
        <v>3</v>
      </c>
      <c r="X76" s="26"/>
      <c r="Y76" s="27">
        <v>2018</v>
      </c>
      <c r="Z76" s="26"/>
      <c r="AA76" s="26"/>
      <c r="AB76" s="26"/>
      <c r="AC76" s="26"/>
    </row>
    <row r="77" spans="1:29" ht="17.850000000000001" customHeight="1">
      <c r="A77" s="29" t="s">
        <v>116</v>
      </c>
      <c r="B77" s="29"/>
      <c r="C77" s="29"/>
      <c r="D77" s="29"/>
      <c r="H77" s="29" t="s">
        <v>117</v>
      </c>
      <c r="I77" s="29"/>
      <c r="J77" s="29"/>
      <c r="K77" s="29"/>
      <c r="L77" s="29"/>
      <c r="S77" s="29" t="s">
        <v>118</v>
      </c>
      <c r="T77" s="29"/>
      <c r="U77" s="29"/>
      <c r="V77" s="29"/>
      <c r="W77" s="29"/>
      <c r="X77" s="29"/>
      <c r="Y77" s="29"/>
      <c r="Z77" s="29"/>
    </row>
    <row r="78" spans="1:29" ht="13.15" customHeight="1">
      <c r="A78" s="26" t="s">
        <v>119</v>
      </c>
      <c r="B78" s="26"/>
      <c r="C78" s="26"/>
      <c r="D78" s="26"/>
      <c r="H78" s="26" t="s">
        <v>119</v>
      </c>
      <c r="I78" s="26"/>
      <c r="J78" s="26"/>
      <c r="K78" s="26"/>
      <c r="L78" s="26"/>
      <c r="S78" s="26" t="s">
        <v>120</v>
      </c>
      <c r="T78" s="26"/>
      <c r="U78" s="26"/>
      <c r="V78" s="26"/>
      <c r="W78" s="26"/>
      <c r="X78" s="26"/>
      <c r="Y78" s="26"/>
      <c r="Z78" s="26"/>
    </row>
    <row r="79" spans="1:29" ht="13.35" customHeight="1"/>
    <row r="80" spans="1:29" ht="13.35" customHeight="1"/>
    <row r="81" spans="8:12" ht="13.35" customHeight="1"/>
    <row r="82" spans="8:12" ht="13.35" customHeight="1"/>
    <row r="83" spans="8:12" ht="13.35" customHeight="1"/>
    <row r="84" spans="8:12" ht="13.35" customHeight="1"/>
    <row r="85" spans="8:12" ht="13.15" customHeight="1">
      <c r="H85" s="23" t="s">
        <v>121</v>
      </c>
      <c r="I85" s="23"/>
      <c r="J85" s="23"/>
      <c r="K85" s="23"/>
      <c r="L85" s="23"/>
    </row>
    <row r="86" spans="8:12" ht="13.35" customHeight="1"/>
    <row r="87" spans="8:12" ht="13.35" customHeight="1"/>
    <row r="88" spans="8:12" ht="13.35" customHeight="1"/>
    <row r="89" spans="8:12" ht="13.35" customHeight="1"/>
    <row r="90" spans="8:12" ht="13.35" customHeight="1"/>
    <row r="91" spans="8:12" ht="13.35" customHeight="1"/>
    <row r="92" spans="8:12" ht="13.35" customHeight="1"/>
    <row r="93" spans="8:12" ht="13.35" customHeight="1"/>
    <row r="94" spans="8:12" ht="13.35" customHeight="1"/>
    <row r="95" spans="8:12" ht="13.35" customHeight="1"/>
    <row r="96" spans="8:12" ht="13.35" customHeight="1"/>
    <row r="97" spans="24:26" ht="13.35" customHeight="1"/>
    <row r="98" spans="24:26" ht="13.35" customHeight="1"/>
    <row r="99" spans="24:26" ht="13.35" customHeight="1"/>
    <row r="100" spans="24:26" ht="13.35" customHeight="1"/>
    <row r="101" spans="24:26" ht="13.35" customHeight="1"/>
    <row r="102" spans="24:26" ht="13.35" customHeight="1"/>
    <row r="103" spans="24:26" ht="13.35" customHeight="1"/>
    <row r="104" spans="24:26" ht="13.35" customHeight="1"/>
    <row r="105" spans="24:26" ht="13.35" customHeight="1"/>
    <row r="106" spans="24:26" ht="13.35" customHeight="1"/>
    <row r="107" spans="24:26" ht="13.35" customHeight="1"/>
    <row r="108" spans="24:26" ht="13.35" customHeight="1"/>
    <row r="109" spans="24:26" ht="13.35" customHeight="1"/>
    <row r="110" spans="24:26" ht="61.5" customHeight="1">
      <c r="X110" s="16" t="s">
        <v>122</v>
      </c>
      <c r="Y110" s="16"/>
      <c r="Z11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14"/>
  <sheetViews>
    <sheetView topLeftCell="A58" workbookViewId="0">
      <selection activeCell="K72" sqref="K72"/>
    </sheetView>
  </sheetViews>
  <sheetFormatPr defaultRowHeight="12.75"/>
  <cols>
    <col min="1" max="1" width="8.42578125" customWidth="1"/>
    <col min="2" max="2" width="1.85546875" customWidth="1"/>
    <col min="3" max="3" width="12.7109375" customWidth="1"/>
    <col min="4" max="4" width="1.5703125" customWidth="1"/>
    <col min="5" max="5" width="26.7109375" customWidth="1"/>
    <col min="6" max="6" width="1.85546875" customWidth="1"/>
    <col min="7" max="7" width="5.5703125" bestFit="1" customWidth="1"/>
    <col min="8" max="8" width="1.5703125" customWidth="1"/>
    <col min="9" max="9" width="1.85546875" customWidth="1"/>
    <col min="10" max="10" width="12.7109375" customWidth="1"/>
    <col min="11" max="11" width="10.85546875" bestFit="1" customWidth="1"/>
    <col min="12" max="12" width="9.28515625" customWidth="1"/>
    <col min="13" max="13" width="2.5703125" customWidth="1"/>
    <col min="14" max="14" width="10.85546875" bestFit="1" customWidth="1"/>
    <col min="15" max="15" width="11.85546875" customWidth="1"/>
    <col min="16" max="16" width="10.85546875" bestFit="1" customWidth="1"/>
    <col min="17" max="17" width="11.85546875" customWidth="1"/>
    <col min="18" max="18" width="1.85546875" customWidth="1"/>
    <col min="19" max="19" width="6" customWidth="1"/>
    <col min="20" max="20" width="2.42578125" customWidth="1"/>
    <col min="21" max="21" width="3.42578125" customWidth="1"/>
    <col min="22" max="22" width="1.85546875" customWidth="1"/>
    <col min="23" max="24" width="3.42578125" customWidth="1"/>
    <col min="25" max="25" width="4.140625" customWidth="1"/>
    <col min="26" max="26" width="2.5703125" customWidth="1"/>
    <col min="27" max="27" width="7.85546875" customWidth="1"/>
  </cols>
  <sheetData>
    <row r="1" spans="1:26" ht="13.15" customHeight="1">
      <c r="A1" s="12" t="s">
        <v>98</v>
      </c>
      <c r="B1" s="12"/>
      <c r="C1" s="12"/>
      <c r="D1" s="12"/>
      <c r="E1" s="12"/>
    </row>
    <row r="2" spans="1:26" ht="41.45" customHeight="1">
      <c r="A2" s="15" t="s">
        <v>99</v>
      </c>
      <c r="B2" s="15"/>
      <c r="C2" s="17" t="s">
        <v>100</v>
      </c>
      <c r="E2" s="17" t="s">
        <v>4</v>
      </c>
      <c r="G2" s="15" t="s">
        <v>101</v>
      </c>
      <c r="H2" s="15"/>
      <c r="I2" s="15"/>
      <c r="J2" s="17" t="s">
        <v>5</v>
      </c>
      <c r="L2" s="12" t="s">
        <v>102</v>
      </c>
      <c r="M2" s="12"/>
      <c r="N2" s="12"/>
      <c r="O2" s="12"/>
      <c r="P2" s="12"/>
      <c r="Q2" s="12"/>
      <c r="R2" s="12"/>
      <c r="S2" s="12"/>
      <c r="T2" s="12"/>
      <c r="U2" s="12"/>
      <c r="W2" s="15" t="s">
        <v>103</v>
      </c>
      <c r="X2" s="15"/>
      <c r="Y2" s="15"/>
      <c r="Z2" s="15"/>
    </row>
    <row r="3" spans="1:26" ht="27.4" customHeight="1">
      <c r="A3" s="15" t="s">
        <v>104</v>
      </c>
      <c r="B3" s="15"/>
      <c r="C3" s="17" t="s">
        <v>104</v>
      </c>
      <c r="E3" s="17"/>
      <c r="G3" s="15"/>
      <c r="H3" s="15"/>
      <c r="I3" s="15"/>
      <c r="J3" s="17"/>
      <c r="L3" s="15" t="s">
        <v>5</v>
      </c>
      <c r="M3" s="15"/>
      <c r="O3" s="15" t="s">
        <v>125</v>
      </c>
      <c r="P3" s="15"/>
      <c r="Q3" s="15" t="s">
        <v>106</v>
      </c>
      <c r="R3" s="15"/>
      <c r="S3" s="15" t="s">
        <v>7</v>
      </c>
      <c r="T3" s="15"/>
      <c r="U3" s="15"/>
      <c r="V3" s="15"/>
      <c r="W3" s="15"/>
      <c r="X3" s="15"/>
      <c r="Y3" s="15"/>
      <c r="Z3" s="15"/>
    </row>
    <row r="4" spans="1:26" ht="13.15" customHeight="1">
      <c r="A4" s="18" t="s">
        <v>12</v>
      </c>
      <c r="C4" s="18" t="s">
        <v>13</v>
      </c>
      <c r="E4" s="18" t="s">
        <v>107</v>
      </c>
      <c r="G4" s="16" t="s">
        <v>108</v>
      </c>
      <c r="H4" s="16"/>
      <c r="J4" s="13">
        <v>1</v>
      </c>
      <c r="L4" s="19">
        <v>2</v>
      </c>
      <c r="M4" s="16"/>
      <c r="O4" s="13">
        <v>3</v>
      </c>
      <c r="Q4" s="13">
        <v>4</v>
      </c>
      <c r="S4" s="19">
        <v>5</v>
      </c>
      <c r="T4" s="16"/>
      <c r="U4" s="16"/>
      <c r="W4" s="19">
        <v>6</v>
      </c>
      <c r="X4" s="16"/>
      <c r="Y4" s="16"/>
      <c r="Z4" s="16"/>
    </row>
    <row r="5" spans="1:26" ht="13.15" customHeight="1">
      <c r="D5" s="12" t="s">
        <v>109</v>
      </c>
      <c r="E5" s="12"/>
      <c r="F5" s="12"/>
      <c r="G5" s="20">
        <v>100</v>
      </c>
      <c r="H5" s="21"/>
      <c r="I5" s="21"/>
      <c r="J5" s="21"/>
      <c r="K5" s="22">
        <v>1030668836</v>
      </c>
      <c r="L5" s="21"/>
      <c r="M5" s="21"/>
      <c r="N5" s="22">
        <v>1030668836</v>
      </c>
      <c r="O5" s="21"/>
      <c r="P5" s="22">
        <v>1030668836</v>
      </c>
    </row>
    <row r="6" spans="1:26" ht="13.15" customHeight="1">
      <c r="A6" s="20">
        <v>281</v>
      </c>
      <c r="B6" s="21"/>
      <c r="D6" s="15" t="s">
        <v>126</v>
      </c>
      <c r="E6" s="15"/>
      <c r="F6" s="15"/>
      <c r="J6" s="21"/>
      <c r="K6" s="22">
        <v>217213000</v>
      </c>
      <c r="L6" s="21"/>
      <c r="M6" s="21"/>
      <c r="N6" s="22">
        <v>217213000</v>
      </c>
      <c r="O6" s="21"/>
      <c r="P6" s="22">
        <v>217213000</v>
      </c>
    </row>
    <row r="7" spans="1:26" ht="12.2" customHeight="1">
      <c r="D7" s="15" t="s">
        <v>127</v>
      </c>
      <c r="E7" s="15"/>
      <c r="F7" s="15"/>
    </row>
    <row r="8" spans="1:26" ht="12.2" customHeight="1">
      <c r="D8" s="15" t="s">
        <v>128</v>
      </c>
      <c r="E8" s="15"/>
      <c r="F8" s="15"/>
    </row>
    <row r="9" spans="1:26" ht="12.2" customHeight="1">
      <c r="D9" s="15" t="s">
        <v>129</v>
      </c>
      <c r="E9" s="15"/>
      <c r="F9" s="15"/>
    </row>
    <row r="10" spans="1:26" ht="13.15" customHeight="1">
      <c r="D10" s="23" t="s">
        <v>112</v>
      </c>
      <c r="E10" s="23"/>
      <c r="F10" s="23"/>
      <c r="G10" s="20">
        <v>101</v>
      </c>
      <c r="H10" s="21"/>
      <c r="I10" s="21"/>
      <c r="J10" s="21"/>
      <c r="K10" s="22">
        <v>217213000</v>
      </c>
      <c r="L10" s="21"/>
      <c r="M10" s="21"/>
      <c r="N10" s="22">
        <v>217213000</v>
      </c>
      <c r="O10" s="21"/>
      <c r="P10" s="22">
        <v>217213000</v>
      </c>
    </row>
    <row r="11" spans="1:26" ht="13.15" customHeight="1">
      <c r="C11" s="11">
        <v>7000</v>
      </c>
      <c r="D11" s="15" t="s">
        <v>68</v>
      </c>
      <c r="E11" s="15"/>
      <c r="F11" s="15"/>
      <c r="J11" s="21"/>
      <c r="K11" s="22">
        <v>217213000</v>
      </c>
      <c r="L11" s="21"/>
      <c r="M11" s="21"/>
      <c r="N11" s="22">
        <v>217213000</v>
      </c>
      <c r="O11" s="21"/>
      <c r="P11" s="22">
        <v>217213000</v>
      </c>
    </row>
    <row r="12" spans="1:26" ht="12.2" customHeight="1">
      <c r="D12" s="15" t="s">
        <v>69</v>
      </c>
      <c r="E12" s="15"/>
      <c r="F12" s="15"/>
    </row>
    <row r="13" spans="1:26" ht="13.15" customHeight="1">
      <c r="C13" s="13">
        <v>7012</v>
      </c>
      <c r="D13" s="14" t="s">
        <v>130</v>
      </c>
      <c r="E13" s="14"/>
      <c r="F13" s="14"/>
      <c r="J13" s="16"/>
      <c r="K13" s="24">
        <v>217213000</v>
      </c>
      <c r="L13" s="16"/>
      <c r="M13" s="16"/>
      <c r="N13" s="24">
        <v>217213000</v>
      </c>
      <c r="O13" s="16"/>
      <c r="P13" s="24">
        <v>217213000</v>
      </c>
    </row>
    <row r="14" spans="1:26" ht="12.2" customHeight="1">
      <c r="D14" s="14" t="s">
        <v>131</v>
      </c>
      <c r="E14" s="14"/>
      <c r="F14" s="14"/>
    </row>
    <row r="15" spans="1:26" ht="13.15" customHeight="1">
      <c r="A15" s="20">
        <v>309</v>
      </c>
      <c r="B15" s="21"/>
      <c r="D15" s="12" t="s">
        <v>132</v>
      </c>
      <c r="E15" s="12"/>
      <c r="F15" s="12"/>
      <c r="J15" s="21"/>
      <c r="K15" s="22">
        <v>467154000</v>
      </c>
      <c r="L15" s="21"/>
      <c r="M15" s="21"/>
      <c r="N15" s="22">
        <v>467154000</v>
      </c>
      <c r="O15" s="21"/>
      <c r="P15" s="22">
        <v>467154000</v>
      </c>
    </row>
    <row r="16" spans="1:26" ht="13.15" customHeight="1">
      <c r="D16" s="23" t="s">
        <v>112</v>
      </c>
      <c r="E16" s="23"/>
      <c r="F16" s="23"/>
      <c r="G16" s="20">
        <v>101</v>
      </c>
      <c r="H16" s="21"/>
      <c r="I16" s="21"/>
      <c r="J16" s="21"/>
      <c r="K16" s="22">
        <v>467154000</v>
      </c>
      <c r="L16" s="21"/>
      <c r="M16" s="21"/>
      <c r="N16" s="22">
        <v>467154000</v>
      </c>
      <c r="O16" s="21"/>
      <c r="P16" s="22">
        <v>467154000</v>
      </c>
    </row>
    <row r="17" spans="1:16" ht="13.15" customHeight="1">
      <c r="C17" s="11">
        <v>6650</v>
      </c>
      <c r="D17" s="12" t="s">
        <v>50</v>
      </c>
      <c r="E17" s="12"/>
      <c r="F17" s="12"/>
      <c r="J17" s="21"/>
      <c r="K17" s="22">
        <v>5000000</v>
      </c>
      <c r="L17" s="21"/>
      <c r="M17" s="21"/>
      <c r="N17" s="22">
        <v>5000000</v>
      </c>
      <c r="O17" s="21"/>
      <c r="P17" s="22">
        <v>5000000</v>
      </c>
    </row>
    <row r="18" spans="1:16" ht="13.15" customHeight="1">
      <c r="C18" s="13">
        <v>6699</v>
      </c>
      <c r="D18" s="16" t="s">
        <v>51</v>
      </c>
      <c r="E18" s="16"/>
      <c r="F18" s="16"/>
      <c r="J18" s="16"/>
      <c r="K18" s="24">
        <v>5000000</v>
      </c>
      <c r="L18" s="16"/>
      <c r="M18" s="16"/>
      <c r="N18" s="24">
        <v>5000000</v>
      </c>
      <c r="O18" s="16"/>
      <c r="P18" s="24">
        <v>5000000</v>
      </c>
    </row>
    <row r="19" spans="1:16" ht="13.15" customHeight="1">
      <c r="C19" s="11">
        <v>6700</v>
      </c>
      <c r="D19" s="12" t="s">
        <v>52</v>
      </c>
      <c r="E19" s="12"/>
      <c r="F19" s="12"/>
      <c r="J19" s="21"/>
      <c r="K19" s="22">
        <v>2700000</v>
      </c>
      <c r="L19" s="21"/>
      <c r="M19" s="21"/>
      <c r="N19" s="22">
        <v>2700000</v>
      </c>
      <c r="O19" s="21"/>
      <c r="P19" s="22">
        <v>2700000</v>
      </c>
    </row>
    <row r="20" spans="1:16" ht="13.15" customHeight="1">
      <c r="C20" s="13">
        <v>6702</v>
      </c>
      <c r="D20" s="16" t="s">
        <v>54</v>
      </c>
      <c r="E20" s="16"/>
      <c r="F20" s="16"/>
      <c r="J20" s="16"/>
      <c r="K20" s="24">
        <v>2700000</v>
      </c>
      <c r="L20" s="16"/>
      <c r="M20" s="16"/>
      <c r="N20" s="24">
        <v>2700000</v>
      </c>
      <c r="O20" s="16"/>
      <c r="P20" s="24">
        <v>2700000</v>
      </c>
    </row>
    <row r="21" spans="1:16" ht="13.15" customHeight="1">
      <c r="C21" s="11">
        <v>7000</v>
      </c>
      <c r="D21" s="15" t="s">
        <v>68</v>
      </c>
      <c r="E21" s="15"/>
      <c r="F21" s="15"/>
      <c r="J21" s="21"/>
      <c r="K21" s="22">
        <v>459454000</v>
      </c>
      <c r="L21" s="21"/>
      <c r="M21" s="21"/>
      <c r="N21" s="22">
        <v>459454000</v>
      </c>
      <c r="O21" s="21"/>
      <c r="P21" s="22">
        <v>459454000</v>
      </c>
    </row>
    <row r="22" spans="1:16" ht="12.2" customHeight="1">
      <c r="D22" s="15" t="s">
        <v>69</v>
      </c>
      <c r="E22" s="15"/>
      <c r="F22" s="15"/>
    </row>
    <row r="23" spans="1:16" ht="13.15" customHeight="1">
      <c r="C23" s="13">
        <v>7001</v>
      </c>
      <c r="D23" s="14" t="s">
        <v>133</v>
      </c>
      <c r="E23" s="14"/>
      <c r="F23" s="14"/>
      <c r="J23" s="16"/>
      <c r="K23" s="24">
        <v>46250000</v>
      </c>
      <c r="L23" s="16"/>
      <c r="M23" s="16"/>
      <c r="N23" s="24">
        <v>46250000</v>
      </c>
      <c r="O23" s="16"/>
      <c r="P23" s="24">
        <v>46250000</v>
      </c>
    </row>
    <row r="24" spans="1:16" ht="12.2" customHeight="1">
      <c r="D24" s="14" t="s">
        <v>134</v>
      </c>
      <c r="E24" s="14"/>
      <c r="F24" s="14"/>
    </row>
    <row r="25" spans="1:16" ht="13.15" customHeight="1">
      <c r="C25" s="13">
        <v>7012</v>
      </c>
      <c r="D25" s="14" t="s">
        <v>130</v>
      </c>
      <c r="E25" s="14"/>
      <c r="F25" s="14"/>
      <c r="J25" s="16"/>
      <c r="K25" s="24">
        <v>413204000</v>
      </c>
      <c r="L25" s="16"/>
      <c r="M25" s="16"/>
      <c r="N25" s="24">
        <v>413204000</v>
      </c>
      <c r="O25" s="16"/>
      <c r="P25" s="24">
        <v>413204000</v>
      </c>
    </row>
    <row r="26" spans="1:16" ht="12.2" customHeight="1">
      <c r="D26" s="14" t="s">
        <v>131</v>
      </c>
      <c r="E26" s="14"/>
      <c r="F26" s="14"/>
    </row>
    <row r="27" spans="1:16" ht="13.15" customHeight="1">
      <c r="A27" s="20">
        <v>459</v>
      </c>
      <c r="B27" s="21"/>
      <c r="D27" s="15" t="s">
        <v>135</v>
      </c>
      <c r="E27" s="15"/>
      <c r="F27" s="15"/>
      <c r="J27" s="21"/>
      <c r="K27" s="22">
        <v>123537400</v>
      </c>
      <c r="L27" s="21"/>
      <c r="M27" s="21"/>
      <c r="N27" s="22">
        <v>123537400</v>
      </c>
      <c r="O27" s="21"/>
      <c r="P27" s="22">
        <v>123537400</v>
      </c>
    </row>
    <row r="28" spans="1:16" ht="12.2" customHeight="1">
      <c r="D28" s="15" t="s">
        <v>136</v>
      </c>
      <c r="E28" s="15"/>
      <c r="F28" s="15"/>
    </row>
    <row r="29" spans="1:16" ht="12.2" customHeight="1">
      <c r="D29" s="15" t="s">
        <v>137</v>
      </c>
      <c r="E29" s="15"/>
      <c r="F29" s="15"/>
    </row>
    <row r="30" spans="1:16" ht="13.15" customHeight="1">
      <c r="D30" s="23" t="s">
        <v>112</v>
      </c>
      <c r="E30" s="23"/>
      <c r="F30" s="23"/>
      <c r="G30" s="20">
        <v>101</v>
      </c>
      <c r="H30" s="21"/>
      <c r="I30" s="21"/>
      <c r="J30" s="21"/>
      <c r="K30" s="22">
        <v>123537400</v>
      </c>
      <c r="L30" s="21"/>
      <c r="M30" s="21"/>
      <c r="N30" s="22">
        <v>123537400</v>
      </c>
      <c r="O30" s="21"/>
      <c r="P30" s="22">
        <v>123537400</v>
      </c>
    </row>
    <row r="31" spans="1:16" ht="13.15" customHeight="1">
      <c r="C31" s="11">
        <v>7350</v>
      </c>
      <c r="D31" s="15" t="s">
        <v>138</v>
      </c>
      <c r="E31" s="15"/>
      <c r="F31" s="15"/>
      <c r="J31" s="21"/>
      <c r="K31" s="22">
        <v>123537400</v>
      </c>
      <c r="L31" s="21"/>
      <c r="M31" s="21"/>
      <c r="N31" s="22">
        <v>123537400</v>
      </c>
      <c r="O31" s="21"/>
      <c r="P31" s="22">
        <v>123537400</v>
      </c>
    </row>
    <row r="32" spans="1:16" ht="12.2" customHeight="1">
      <c r="D32" s="15" t="s">
        <v>139</v>
      </c>
      <c r="E32" s="15"/>
      <c r="F32" s="15"/>
    </row>
    <row r="33" spans="1:16" ht="13.15" customHeight="1">
      <c r="C33" s="13">
        <v>7351</v>
      </c>
      <c r="D33" s="16" t="s">
        <v>140</v>
      </c>
      <c r="E33" s="16"/>
      <c r="F33" s="16"/>
      <c r="J33" s="16"/>
      <c r="K33" s="24">
        <v>104419000</v>
      </c>
      <c r="L33" s="16"/>
      <c r="M33" s="16"/>
      <c r="N33" s="24">
        <v>104419000</v>
      </c>
      <c r="O33" s="16"/>
      <c r="P33" s="24">
        <v>104419000</v>
      </c>
    </row>
    <row r="34" spans="1:16" ht="13.15" customHeight="1">
      <c r="C34" s="13">
        <v>7399</v>
      </c>
      <c r="D34" s="16" t="s">
        <v>141</v>
      </c>
      <c r="E34" s="16"/>
      <c r="F34" s="16"/>
      <c r="J34" s="16"/>
      <c r="K34" s="24">
        <v>19118400</v>
      </c>
      <c r="L34" s="16"/>
      <c r="M34" s="16"/>
      <c r="N34" s="24">
        <v>19118400</v>
      </c>
      <c r="O34" s="16"/>
      <c r="P34" s="24">
        <v>19118400</v>
      </c>
    </row>
    <row r="35" spans="1:16" ht="13.15" customHeight="1">
      <c r="A35" s="20">
        <v>463</v>
      </c>
      <c r="B35" s="21"/>
      <c r="D35" s="15" t="s">
        <v>110</v>
      </c>
      <c r="E35" s="15"/>
      <c r="F35" s="15"/>
      <c r="J35" s="21"/>
      <c r="K35" s="22">
        <v>193964436</v>
      </c>
      <c r="L35" s="21"/>
      <c r="M35" s="21"/>
      <c r="N35" s="22">
        <v>193964436</v>
      </c>
      <c r="O35" s="21"/>
      <c r="P35" s="22">
        <v>193964436</v>
      </c>
    </row>
    <row r="36" spans="1:16" ht="12.2" customHeight="1">
      <c r="D36" s="15" t="s">
        <v>111</v>
      </c>
      <c r="E36" s="15"/>
      <c r="F36" s="15"/>
    </row>
    <row r="37" spans="1:16" ht="13.15" customHeight="1">
      <c r="D37" s="23" t="s">
        <v>112</v>
      </c>
      <c r="E37" s="23"/>
      <c r="F37" s="23"/>
      <c r="G37" s="20">
        <v>101</v>
      </c>
      <c r="H37" s="21"/>
      <c r="I37" s="21"/>
      <c r="J37" s="21"/>
      <c r="K37" s="22">
        <v>193964436</v>
      </c>
      <c r="L37" s="21"/>
      <c r="M37" s="21"/>
      <c r="N37" s="22">
        <v>193964436</v>
      </c>
      <c r="O37" s="21"/>
      <c r="P37" s="22">
        <v>193964436</v>
      </c>
    </row>
    <row r="38" spans="1:16" ht="13.15" customHeight="1">
      <c r="C38" s="11">
        <v>6100</v>
      </c>
      <c r="D38" s="12" t="s">
        <v>20</v>
      </c>
      <c r="E38" s="12"/>
      <c r="F38" s="12"/>
      <c r="J38" s="21"/>
      <c r="K38" s="22">
        <v>5450000</v>
      </c>
      <c r="L38" s="21"/>
      <c r="M38" s="21"/>
      <c r="N38" s="22">
        <v>5450000</v>
      </c>
      <c r="O38" s="21"/>
      <c r="P38" s="22">
        <v>5450000</v>
      </c>
    </row>
    <row r="39" spans="1:16" ht="13.15" customHeight="1">
      <c r="C39" s="13">
        <v>6149</v>
      </c>
      <c r="D39" s="16" t="s">
        <v>28</v>
      </c>
      <c r="E39" s="16"/>
      <c r="F39" s="16"/>
      <c r="J39" s="16"/>
      <c r="K39" s="24">
        <v>5450000</v>
      </c>
      <c r="L39" s="16"/>
      <c r="M39" s="16"/>
      <c r="N39" s="24">
        <v>5450000</v>
      </c>
      <c r="O39" s="16"/>
      <c r="P39" s="24">
        <v>5450000</v>
      </c>
    </row>
    <row r="40" spans="1:16" ht="13.15" customHeight="1">
      <c r="C40" s="11">
        <v>6500</v>
      </c>
      <c r="D40" s="12" t="s">
        <v>37</v>
      </c>
      <c r="E40" s="12"/>
      <c r="F40" s="12"/>
      <c r="J40" s="21"/>
      <c r="K40" s="22">
        <v>21578065</v>
      </c>
      <c r="L40" s="21"/>
      <c r="M40" s="21"/>
      <c r="N40" s="22">
        <v>21578065</v>
      </c>
      <c r="O40" s="21"/>
      <c r="P40" s="22">
        <v>21578065</v>
      </c>
    </row>
    <row r="41" spans="1:16" ht="13.15" customHeight="1">
      <c r="C41" s="13">
        <v>6501</v>
      </c>
      <c r="D41" s="16" t="s">
        <v>38</v>
      </c>
      <c r="E41" s="16"/>
      <c r="F41" s="16"/>
      <c r="J41" s="16"/>
      <c r="K41" s="24">
        <v>12223365</v>
      </c>
      <c r="L41" s="16"/>
      <c r="M41" s="16"/>
      <c r="N41" s="24">
        <v>12223365</v>
      </c>
      <c r="O41" s="16"/>
      <c r="P41" s="24">
        <v>12223365</v>
      </c>
    </row>
    <row r="42" spans="1:16" ht="13.15" customHeight="1">
      <c r="C42" s="13">
        <v>6502</v>
      </c>
      <c r="D42" s="16" t="s">
        <v>39</v>
      </c>
      <c r="E42" s="16"/>
      <c r="F42" s="16"/>
      <c r="J42" s="16"/>
      <c r="K42" s="24">
        <v>9354700</v>
      </c>
      <c r="L42" s="16"/>
      <c r="M42" s="16"/>
      <c r="N42" s="24">
        <v>9354700</v>
      </c>
      <c r="O42" s="16"/>
      <c r="P42" s="24">
        <v>9354700</v>
      </c>
    </row>
    <row r="43" spans="1:16" ht="13.15" customHeight="1">
      <c r="C43" s="11">
        <v>6550</v>
      </c>
      <c r="D43" s="12" t="s">
        <v>42</v>
      </c>
      <c r="E43" s="12"/>
      <c r="F43" s="12"/>
      <c r="J43" s="21"/>
      <c r="K43" s="22">
        <v>39515000</v>
      </c>
      <c r="L43" s="21"/>
      <c r="M43" s="21"/>
      <c r="N43" s="22">
        <v>39515000</v>
      </c>
      <c r="O43" s="21"/>
      <c r="P43" s="22">
        <v>39515000</v>
      </c>
    </row>
    <row r="44" spans="1:16" ht="13.15" customHeight="1">
      <c r="C44" s="13">
        <v>6551</v>
      </c>
      <c r="D44" s="16" t="s">
        <v>43</v>
      </c>
      <c r="E44" s="16"/>
      <c r="F44" s="16"/>
      <c r="J44" s="16"/>
      <c r="K44" s="24">
        <v>30715000</v>
      </c>
      <c r="L44" s="16"/>
      <c r="M44" s="16"/>
      <c r="N44" s="24">
        <v>30715000</v>
      </c>
      <c r="O44" s="16"/>
      <c r="P44" s="24">
        <v>30715000</v>
      </c>
    </row>
    <row r="45" spans="1:16" ht="13.15" customHeight="1">
      <c r="C45" s="13">
        <v>6552</v>
      </c>
      <c r="D45" s="14" t="s">
        <v>142</v>
      </c>
      <c r="E45" s="14"/>
      <c r="F45" s="14"/>
      <c r="J45" s="16"/>
      <c r="K45" s="24">
        <v>1050000</v>
      </c>
      <c r="L45" s="16"/>
      <c r="M45" s="16"/>
      <c r="N45" s="24">
        <v>1050000</v>
      </c>
      <c r="O45" s="16"/>
      <c r="P45" s="24">
        <v>1050000</v>
      </c>
    </row>
    <row r="46" spans="1:16" ht="13.15" customHeight="1">
      <c r="C46" s="13">
        <v>6599</v>
      </c>
      <c r="D46" s="16" t="s">
        <v>44</v>
      </c>
      <c r="E46" s="16"/>
      <c r="F46" s="16"/>
      <c r="J46" s="16"/>
      <c r="K46" s="24">
        <v>7750000</v>
      </c>
      <c r="L46" s="16"/>
      <c r="M46" s="16"/>
      <c r="N46" s="24">
        <v>7750000</v>
      </c>
      <c r="O46" s="16"/>
      <c r="P46" s="24">
        <v>7750000</v>
      </c>
    </row>
    <row r="47" spans="1:16" ht="13.15" customHeight="1">
      <c r="C47" s="11">
        <v>6600</v>
      </c>
      <c r="D47" s="12" t="s">
        <v>45</v>
      </c>
      <c r="E47" s="12"/>
      <c r="F47" s="12"/>
      <c r="J47" s="21"/>
      <c r="K47" s="22">
        <v>22091471</v>
      </c>
      <c r="L47" s="21"/>
      <c r="M47" s="21"/>
      <c r="N47" s="22">
        <v>22091471</v>
      </c>
      <c r="O47" s="21"/>
      <c r="P47" s="22">
        <v>22091471</v>
      </c>
    </row>
    <row r="48" spans="1:16" ht="13.15" customHeight="1">
      <c r="C48" s="13">
        <v>6601</v>
      </c>
      <c r="D48" s="16" t="s">
        <v>46</v>
      </c>
      <c r="E48" s="16"/>
      <c r="F48" s="16"/>
      <c r="J48" s="16"/>
      <c r="K48" s="24">
        <v>5171496</v>
      </c>
      <c r="L48" s="16"/>
      <c r="M48" s="16"/>
      <c r="N48" s="24">
        <v>5171496</v>
      </c>
      <c r="O48" s="16"/>
      <c r="P48" s="24">
        <v>5171496</v>
      </c>
    </row>
    <row r="49" spans="3:16" ht="13.15" customHeight="1">
      <c r="C49" s="13">
        <v>6603</v>
      </c>
      <c r="D49" s="16" t="s">
        <v>47</v>
      </c>
      <c r="E49" s="16"/>
      <c r="F49" s="16"/>
      <c r="J49" s="16"/>
      <c r="K49" s="24">
        <v>3619975</v>
      </c>
      <c r="L49" s="16"/>
      <c r="M49" s="16"/>
      <c r="N49" s="24">
        <v>3619975</v>
      </c>
      <c r="O49" s="16"/>
      <c r="P49" s="24">
        <v>3619975</v>
      </c>
    </row>
    <row r="50" spans="3:16" ht="13.15" customHeight="1">
      <c r="C50" s="13">
        <v>6607</v>
      </c>
      <c r="D50" s="16" t="s">
        <v>143</v>
      </c>
      <c r="E50" s="16"/>
      <c r="F50" s="16"/>
      <c r="J50" s="16"/>
      <c r="K50" s="24">
        <v>13300000</v>
      </c>
      <c r="L50" s="16"/>
      <c r="M50" s="16"/>
      <c r="N50" s="24">
        <v>13300000</v>
      </c>
      <c r="O50" s="16"/>
      <c r="P50" s="24">
        <v>13300000</v>
      </c>
    </row>
    <row r="51" spans="3:16" ht="13.15" customHeight="1">
      <c r="C51" s="11">
        <v>6650</v>
      </c>
      <c r="D51" s="12" t="s">
        <v>50</v>
      </c>
      <c r="E51" s="12"/>
      <c r="F51" s="12"/>
      <c r="J51" s="21"/>
      <c r="K51" s="22">
        <v>511500</v>
      </c>
      <c r="L51" s="21"/>
      <c r="M51" s="21"/>
      <c r="N51" s="22">
        <v>511500</v>
      </c>
      <c r="O51" s="21"/>
      <c r="P51" s="22">
        <v>511500</v>
      </c>
    </row>
    <row r="52" spans="3:16" ht="13.15" customHeight="1">
      <c r="C52" s="13">
        <v>6651</v>
      </c>
      <c r="D52" s="16" t="s">
        <v>144</v>
      </c>
      <c r="E52" s="16"/>
      <c r="F52" s="16"/>
      <c r="J52" s="16"/>
      <c r="K52" s="24">
        <v>511500</v>
      </c>
      <c r="L52" s="16"/>
      <c r="M52" s="16"/>
      <c r="N52" s="24">
        <v>511500</v>
      </c>
      <c r="O52" s="16"/>
      <c r="P52" s="24">
        <v>511500</v>
      </c>
    </row>
    <row r="53" spans="3:16" ht="13.15" customHeight="1">
      <c r="C53" s="11">
        <v>6700</v>
      </c>
      <c r="D53" s="12" t="s">
        <v>52</v>
      </c>
      <c r="E53" s="12"/>
      <c r="F53" s="12"/>
      <c r="J53" s="21"/>
      <c r="K53" s="22">
        <v>1300000</v>
      </c>
      <c r="L53" s="21"/>
      <c r="M53" s="21"/>
      <c r="N53" s="22">
        <v>1300000</v>
      </c>
      <c r="O53" s="21"/>
      <c r="P53" s="22">
        <v>1300000</v>
      </c>
    </row>
    <row r="54" spans="3:16" ht="13.15" customHeight="1">
      <c r="C54" s="13">
        <v>6702</v>
      </c>
      <c r="D54" s="16" t="s">
        <v>54</v>
      </c>
      <c r="E54" s="16"/>
      <c r="F54" s="16"/>
      <c r="J54" s="16"/>
      <c r="K54" s="24">
        <v>500000</v>
      </c>
      <c r="L54" s="16"/>
      <c r="M54" s="16"/>
      <c r="N54" s="24">
        <v>500000</v>
      </c>
      <c r="O54" s="16"/>
      <c r="P54" s="24">
        <v>500000</v>
      </c>
    </row>
    <row r="55" spans="3:16" ht="13.15" customHeight="1">
      <c r="C55" s="13">
        <v>6703</v>
      </c>
      <c r="D55" s="16" t="s">
        <v>55</v>
      </c>
      <c r="E55" s="16"/>
      <c r="F55" s="16"/>
      <c r="J55" s="16"/>
      <c r="K55" s="24">
        <v>800000</v>
      </c>
      <c r="L55" s="16"/>
      <c r="M55" s="16"/>
      <c r="N55" s="24">
        <v>800000</v>
      </c>
      <c r="O55" s="16"/>
      <c r="P55" s="24">
        <v>800000</v>
      </c>
    </row>
    <row r="56" spans="3:16" ht="13.15" customHeight="1">
      <c r="C56" s="11">
        <v>6900</v>
      </c>
      <c r="D56" s="15" t="s">
        <v>59</v>
      </c>
      <c r="E56" s="15"/>
      <c r="F56" s="15"/>
      <c r="J56" s="21"/>
      <c r="K56" s="22">
        <v>18781000</v>
      </c>
      <c r="L56" s="21"/>
      <c r="M56" s="21"/>
      <c r="N56" s="22">
        <v>18781000</v>
      </c>
      <c r="O56" s="21"/>
      <c r="P56" s="22">
        <v>18781000</v>
      </c>
    </row>
    <row r="57" spans="3:16" ht="13.15" customHeight="1">
      <c r="C57" s="13">
        <v>6912</v>
      </c>
      <c r="D57" s="16" t="s">
        <v>145</v>
      </c>
      <c r="E57" s="16"/>
      <c r="F57" s="16"/>
      <c r="J57" s="16"/>
      <c r="K57" s="24">
        <v>2000000</v>
      </c>
      <c r="L57" s="16"/>
      <c r="M57" s="16"/>
      <c r="N57" s="24">
        <v>2000000</v>
      </c>
      <c r="O57" s="16"/>
      <c r="P57" s="24">
        <v>2000000</v>
      </c>
    </row>
    <row r="58" spans="3:16" ht="13.15" customHeight="1">
      <c r="C58" s="13">
        <v>6913</v>
      </c>
      <c r="D58" s="16" t="s">
        <v>146</v>
      </c>
      <c r="E58" s="16"/>
      <c r="F58" s="16"/>
      <c r="J58" s="16"/>
      <c r="K58" s="24">
        <v>3645000</v>
      </c>
      <c r="L58" s="16"/>
      <c r="M58" s="16"/>
      <c r="N58" s="24">
        <v>3645000</v>
      </c>
      <c r="O58" s="16"/>
      <c r="P58" s="24">
        <v>3645000</v>
      </c>
    </row>
    <row r="59" spans="3:16" ht="13.15" customHeight="1">
      <c r="C59" s="13">
        <v>6917</v>
      </c>
      <c r="D59" s="14" t="s">
        <v>66</v>
      </c>
      <c r="E59" s="14"/>
      <c r="F59" s="14"/>
      <c r="J59" s="16"/>
      <c r="K59" s="24">
        <v>8511000</v>
      </c>
      <c r="L59" s="16"/>
      <c r="M59" s="16"/>
      <c r="N59" s="24">
        <v>8511000</v>
      </c>
      <c r="O59" s="16"/>
      <c r="P59" s="24">
        <v>8511000</v>
      </c>
    </row>
    <row r="60" spans="3:16" ht="13.15" customHeight="1">
      <c r="C60" s="13">
        <v>6921</v>
      </c>
      <c r="D60" s="16" t="s">
        <v>147</v>
      </c>
      <c r="E60" s="16"/>
      <c r="F60" s="16"/>
      <c r="J60" s="16"/>
      <c r="K60" s="24">
        <v>4625000</v>
      </c>
      <c r="L60" s="16"/>
      <c r="M60" s="16"/>
      <c r="N60" s="24">
        <v>4625000</v>
      </c>
      <c r="O60" s="16"/>
      <c r="P60" s="24">
        <v>4625000</v>
      </c>
    </row>
    <row r="61" spans="3:16" ht="13.15" customHeight="1">
      <c r="C61" s="11">
        <v>7000</v>
      </c>
      <c r="D61" s="15" t="s">
        <v>68</v>
      </c>
      <c r="E61" s="15"/>
      <c r="F61" s="15"/>
      <c r="J61" s="21"/>
      <c r="K61" s="22">
        <v>30750000</v>
      </c>
      <c r="L61" s="21"/>
      <c r="M61" s="21"/>
      <c r="N61" s="22">
        <v>30750000</v>
      </c>
      <c r="O61" s="21"/>
      <c r="P61" s="22">
        <v>30750000</v>
      </c>
    </row>
    <row r="62" spans="3:16" ht="13.15" customHeight="1">
      <c r="C62" s="13">
        <v>7003</v>
      </c>
      <c r="D62" s="14" t="s">
        <v>70</v>
      </c>
      <c r="E62" s="14"/>
      <c r="F62" s="14"/>
      <c r="J62" s="16"/>
      <c r="K62" s="24">
        <v>30400000</v>
      </c>
      <c r="L62" s="16"/>
      <c r="M62" s="16"/>
      <c r="N62" s="24">
        <v>30400000</v>
      </c>
      <c r="O62" s="16"/>
      <c r="P62" s="24">
        <v>30400000</v>
      </c>
    </row>
    <row r="63" spans="3:16" ht="13.15" customHeight="1">
      <c r="C63" s="13">
        <v>7006</v>
      </c>
      <c r="D63" s="14" t="s">
        <v>73</v>
      </c>
      <c r="E63" s="14"/>
      <c r="F63" s="14"/>
      <c r="J63" s="16"/>
      <c r="K63" s="24">
        <v>350000</v>
      </c>
      <c r="L63" s="16"/>
      <c r="M63" s="16"/>
      <c r="N63" s="24">
        <v>350000</v>
      </c>
      <c r="O63" s="16"/>
      <c r="P63" s="24">
        <v>350000</v>
      </c>
    </row>
    <row r="64" spans="3:16" ht="13.15" customHeight="1">
      <c r="C64" s="11">
        <v>9050</v>
      </c>
      <c r="D64" s="15" t="s">
        <v>76</v>
      </c>
      <c r="E64" s="15"/>
      <c r="F64" s="15"/>
      <c r="J64" s="21"/>
      <c r="K64" s="22">
        <v>11700000</v>
      </c>
      <c r="L64" s="21"/>
      <c r="M64" s="21"/>
      <c r="N64" s="22">
        <v>11700000</v>
      </c>
      <c r="O64" s="21"/>
      <c r="P64" s="22">
        <v>11700000</v>
      </c>
    </row>
    <row r="65" spans="1:29" ht="13.15" customHeight="1">
      <c r="C65" s="13">
        <v>9099</v>
      </c>
      <c r="D65" s="16" t="s">
        <v>78</v>
      </c>
      <c r="E65" s="16"/>
      <c r="F65" s="16"/>
      <c r="J65" s="16"/>
      <c r="K65" s="24">
        <v>11700000</v>
      </c>
      <c r="L65" s="16"/>
      <c r="M65" s="16"/>
      <c r="N65" s="24">
        <v>11700000</v>
      </c>
      <c r="O65" s="16"/>
      <c r="P65" s="24">
        <v>11700000</v>
      </c>
    </row>
    <row r="66" spans="1:29" ht="13.15" customHeight="1">
      <c r="C66" s="11">
        <v>7850</v>
      </c>
      <c r="D66" s="15" t="s">
        <v>148</v>
      </c>
      <c r="E66" s="15"/>
      <c r="F66" s="15"/>
      <c r="J66" s="21"/>
      <c r="K66" s="22">
        <v>42287400</v>
      </c>
      <c r="L66" s="21"/>
      <c r="M66" s="21"/>
      <c r="N66" s="22">
        <v>42287400</v>
      </c>
      <c r="O66" s="21"/>
      <c r="P66" s="22">
        <v>42287400</v>
      </c>
    </row>
    <row r="67" spans="1:29" ht="13.15" customHeight="1">
      <c r="C67" s="13">
        <v>7851</v>
      </c>
      <c r="D67" s="16" t="s">
        <v>149</v>
      </c>
      <c r="E67" s="16"/>
      <c r="F67" s="16"/>
      <c r="J67" s="16"/>
      <c r="K67" s="24">
        <v>11064600</v>
      </c>
      <c r="L67" s="16"/>
      <c r="M67" s="16"/>
      <c r="N67" s="24">
        <v>11064600</v>
      </c>
      <c r="O67" s="16"/>
      <c r="P67" s="24">
        <v>11064600</v>
      </c>
    </row>
    <row r="68" spans="1:29" ht="13.15" customHeight="1">
      <c r="C68" s="13">
        <v>7854</v>
      </c>
      <c r="D68" s="14" t="s">
        <v>150</v>
      </c>
      <c r="E68" s="14"/>
      <c r="F68" s="14"/>
      <c r="J68" s="16"/>
      <c r="K68" s="24">
        <v>31222800</v>
      </c>
      <c r="L68" s="16"/>
      <c r="M68" s="16"/>
      <c r="N68" s="24">
        <v>31222800</v>
      </c>
      <c r="O68" s="16"/>
      <c r="P68" s="24">
        <v>31222800</v>
      </c>
    </row>
    <row r="69" spans="1:29" ht="13.15" customHeight="1">
      <c r="A69" s="20">
        <v>527</v>
      </c>
      <c r="B69" s="21"/>
      <c r="D69" s="15" t="s">
        <v>151</v>
      </c>
      <c r="E69" s="15"/>
      <c r="F69" s="15"/>
      <c r="J69" s="21"/>
      <c r="K69" s="22">
        <v>28800000</v>
      </c>
      <c r="L69" s="21"/>
      <c r="M69" s="21"/>
      <c r="N69" s="22">
        <v>28800000</v>
      </c>
      <c r="O69" s="21"/>
      <c r="P69" s="22">
        <v>28800000</v>
      </c>
    </row>
    <row r="70" spans="1:29" ht="12.2" customHeight="1">
      <c r="D70" s="15" t="s">
        <v>152</v>
      </c>
      <c r="E70" s="15"/>
      <c r="F70" s="15"/>
    </row>
    <row r="71" spans="1:29" ht="13.15" customHeight="1">
      <c r="D71" s="23" t="s">
        <v>112</v>
      </c>
      <c r="E71" s="23"/>
      <c r="F71" s="23"/>
      <c r="G71" s="20">
        <v>101</v>
      </c>
      <c r="H71" s="21"/>
      <c r="I71" s="21"/>
      <c r="J71" s="21"/>
      <c r="K71" s="22">
        <v>28800000</v>
      </c>
      <c r="L71" s="21"/>
      <c r="M71" s="21"/>
      <c r="N71" s="22">
        <v>28800000</v>
      </c>
      <c r="O71" s="21"/>
      <c r="P71" s="22">
        <v>28800000</v>
      </c>
    </row>
    <row r="72" spans="1:29" ht="13.15" customHeight="1">
      <c r="C72" s="11">
        <v>6250</v>
      </c>
      <c r="D72" s="12" t="s">
        <v>153</v>
      </c>
      <c r="E72" s="12"/>
      <c r="F72" s="12"/>
      <c r="J72" s="21"/>
      <c r="K72" s="22">
        <v>28800000</v>
      </c>
      <c r="L72" s="21"/>
      <c r="M72" s="21"/>
      <c r="N72" s="22">
        <v>28800000</v>
      </c>
      <c r="O72" s="21"/>
      <c r="P72" s="22">
        <v>28800000</v>
      </c>
    </row>
    <row r="73" spans="1:29" ht="13.15" customHeight="1">
      <c r="C73" s="13">
        <v>6299</v>
      </c>
      <c r="D73" s="16" t="s">
        <v>141</v>
      </c>
      <c r="E73" s="16"/>
      <c r="F73" s="16"/>
      <c r="J73" s="16"/>
      <c r="K73" s="24">
        <v>28800000</v>
      </c>
      <c r="L73" s="16"/>
      <c r="M73" s="16"/>
      <c r="N73" s="24">
        <v>28800000</v>
      </c>
      <c r="O73" s="16"/>
      <c r="P73" s="24">
        <v>28800000</v>
      </c>
    </row>
    <row r="74" spans="1:29" ht="13.15" customHeight="1">
      <c r="E74" s="25" t="s">
        <v>113</v>
      </c>
      <c r="J74" s="21"/>
      <c r="K74" s="22">
        <v>1030668836</v>
      </c>
      <c r="L74" s="21"/>
      <c r="M74" s="21"/>
      <c r="N74" s="22">
        <v>1030668836</v>
      </c>
      <c r="O74" s="21"/>
      <c r="P74" s="22">
        <v>1030668836</v>
      </c>
    </row>
    <row r="75" spans="1:29" ht="13.35" customHeight="1"/>
    <row r="76" spans="1:29" ht="13.35" customHeight="1"/>
    <row r="77" spans="1:29" ht="13.35" customHeight="1"/>
    <row r="78" spans="1:29" ht="13.35" customHeight="1"/>
    <row r="79" spans="1:29" ht="61.5" customHeight="1">
      <c r="X79" s="16" t="s">
        <v>114</v>
      </c>
      <c r="Y79" s="16"/>
      <c r="Z79" s="16"/>
    </row>
    <row r="80" spans="1:29" ht="13.15" customHeight="1">
      <c r="S80" s="26" t="s">
        <v>115</v>
      </c>
      <c r="T80" s="27">
        <v>22</v>
      </c>
      <c r="U80" s="26"/>
      <c r="V80" s="26"/>
      <c r="W80" s="28">
        <v>3</v>
      </c>
      <c r="X80" s="26"/>
      <c r="Y80" s="27">
        <v>2018</v>
      </c>
      <c r="Z80" s="26"/>
      <c r="AA80" s="26"/>
      <c r="AB80" s="26"/>
      <c r="AC80" s="26"/>
    </row>
    <row r="81" spans="1:26" ht="17.850000000000001" customHeight="1">
      <c r="A81" s="29" t="s">
        <v>116</v>
      </c>
      <c r="B81" s="29"/>
      <c r="C81" s="29"/>
      <c r="D81" s="29"/>
      <c r="H81" s="29" t="s">
        <v>117</v>
      </c>
      <c r="I81" s="29"/>
      <c r="J81" s="29"/>
      <c r="K81" s="29"/>
      <c r="L81" s="29"/>
      <c r="S81" s="29" t="s">
        <v>118</v>
      </c>
      <c r="T81" s="29"/>
      <c r="U81" s="29"/>
      <c r="V81" s="29"/>
      <c r="W81" s="29"/>
      <c r="X81" s="29"/>
      <c r="Y81" s="29"/>
      <c r="Z81" s="29"/>
    </row>
    <row r="82" spans="1:26" ht="13.15" customHeight="1">
      <c r="A82" s="26" t="s">
        <v>119</v>
      </c>
      <c r="B82" s="26"/>
      <c r="C82" s="26"/>
      <c r="D82" s="26"/>
      <c r="H82" s="26" t="s">
        <v>119</v>
      </c>
      <c r="I82" s="26"/>
      <c r="J82" s="26"/>
      <c r="K82" s="26"/>
      <c r="L82" s="26"/>
      <c r="S82" s="26" t="s">
        <v>120</v>
      </c>
      <c r="T82" s="26"/>
      <c r="U82" s="26"/>
      <c r="V82" s="26"/>
      <c r="W82" s="26"/>
      <c r="X82" s="26"/>
      <c r="Y82" s="26"/>
      <c r="Z82" s="26"/>
    </row>
    <row r="83" spans="1:26" ht="13.35" customHeight="1"/>
    <row r="84" spans="1:26" ht="13.35" customHeight="1"/>
    <row r="85" spans="1:26" ht="13.35" customHeight="1"/>
    <row r="86" spans="1:26" ht="13.35" customHeight="1"/>
    <row r="87" spans="1:26" ht="13.35" customHeight="1"/>
    <row r="88" spans="1:26" ht="13.35" customHeight="1"/>
    <row r="89" spans="1:26" ht="13.15" customHeight="1">
      <c r="H89" s="23" t="s">
        <v>121</v>
      </c>
      <c r="I89" s="23"/>
      <c r="J89" s="23"/>
      <c r="K89" s="23"/>
      <c r="L89" s="23"/>
    </row>
    <row r="90" spans="1:26" ht="13.35" customHeight="1"/>
    <row r="91" spans="1:26" ht="13.35" customHeight="1"/>
    <row r="92" spans="1:26" ht="13.35" customHeight="1"/>
    <row r="93" spans="1:26" ht="13.35" customHeight="1"/>
    <row r="94" spans="1:26" ht="13.35" customHeight="1"/>
    <row r="95" spans="1:26" ht="13.35" customHeight="1"/>
    <row r="96" spans="1:26" ht="13.35" customHeight="1"/>
    <row r="97" ht="13.35" customHeight="1"/>
    <row r="98" ht="13.35" customHeight="1"/>
    <row r="99" ht="13.35" customHeight="1"/>
    <row r="100" ht="13.35" customHeight="1"/>
    <row r="101" ht="13.35" customHeight="1"/>
    <row r="102" ht="13.35" customHeight="1"/>
    <row r="103" ht="13.35" customHeight="1"/>
    <row r="104" ht="13.35" customHeight="1"/>
    <row r="105" ht="13.35" customHeight="1"/>
    <row r="106" ht="13.35" customHeight="1"/>
    <row r="107" ht="13.35" customHeight="1"/>
    <row r="108" ht="13.35" customHeight="1"/>
    <row r="109" ht="13.35" customHeight="1"/>
    <row r="110" ht="13.35" customHeight="1"/>
    <row r="111" ht="13.35" customHeight="1"/>
    <row r="112" ht="13.35" customHeight="1"/>
    <row r="113" spans="24:26" ht="13.35" customHeight="1"/>
    <row r="114" spans="24:26" ht="61.5" customHeight="1">
      <c r="X114" s="16" t="s">
        <v>122</v>
      </c>
      <c r="Y114" s="16"/>
      <c r="Z11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4"/>
  <sheetViews>
    <sheetView workbookViewId="0">
      <selection activeCell="K10" sqref="K10"/>
    </sheetView>
  </sheetViews>
  <sheetFormatPr defaultRowHeight="12.75"/>
  <cols>
    <col min="1" max="1" width="8.42578125" customWidth="1"/>
    <col min="2" max="2" width="1.85546875" customWidth="1"/>
    <col min="3" max="3" width="12.7109375" customWidth="1"/>
    <col min="4" max="4" width="1.5703125" customWidth="1"/>
    <col min="5" max="5" width="26.7109375" customWidth="1"/>
    <col min="6" max="6" width="1.85546875" customWidth="1"/>
    <col min="7" max="7" width="2.5703125" customWidth="1"/>
    <col min="8" max="8" width="1.5703125" customWidth="1"/>
    <col min="9" max="9" width="1.85546875" customWidth="1"/>
    <col min="10" max="10" width="12.7109375" customWidth="1"/>
    <col min="11" max="11" width="8.7109375" bestFit="1" customWidth="1"/>
    <col min="12" max="12" width="9.28515625" customWidth="1"/>
    <col min="13" max="13" width="2.5703125" customWidth="1"/>
    <col min="14" max="14" width="1.85546875" customWidth="1"/>
    <col min="15" max="15" width="11.85546875" customWidth="1"/>
    <col min="16" max="16" width="1.85546875" customWidth="1"/>
    <col min="17" max="17" width="11.85546875" customWidth="1"/>
    <col min="18" max="18" width="1.85546875" customWidth="1"/>
    <col min="19" max="19" width="6" customWidth="1"/>
    <col min="20" max="20" width="2.42578125" customWidth="1"/>
    <col min="21" max="21" width="3.42578125" customWidth="1"/>
    <col min="22" max="22" width="1.85546875" customWidth="1"/>
    <col min="23" max="24" width="3.42578125" customWidth="1"/>
    <col min="25" max="25" width="4.140625" customWidth="1"/>
    <col min="26" max="26" width="2.5703125" customWidth="1"/>
    <col min="27" max="27" width="7.85546875" customWidth="1"/>
  </cols>
  <sheetData>
    <row r="1" spans="1:29" ht="13.15" customHeight="1">
      <c r="A1" s="12" t="s">
        <v>98</v>
      </c>
      <c r="B1" s="12"/>
      <c r="C1" s="12"/>
      <c r="D1" s="12"/>
      <c r="E1" s="12"/>
    </row>
    <row r="2" spans="1:29" ht="41.45" customHeight="1">
      <c r="A2" s="15" t="s">
        <v>99</v>
      </c>
      <c r="B2" s="15"/>
      <c r="C2" s="17" t="s">
        <v>100</v>
      </c>
      <c r="E2" s="17" t="s">
        <v>4</v>
      </c>
      <c r="G2" s="15" t="s">
        <v>101</v>
      </c>
      <c r="H2" s="15"/>
      <c r="I2" s="15"/>
      <c r="J2" s="17" t="s">
        <v>5</v>
      </c>
      <c r="L2" s="12" t="s">
        <v>102</v>
      </c>
      <c r="M2" s="12"/>
      <c r="N2" s="12"/>
      <c r="O2" s="12"/>
      <c r="P2" s="12"/>
      <c r="Q2" s="12"/>
      <c r="R2" s="12"/>
      <c r="S2" s="12"/>
      <c r="T2" s="12"/>
      <c r="U2" s="12"/>
      <c r="W2" s="15" t="s">
        <v>103</v>
      </c>
      <c r="X2" s="15"/>
      <c r="Y2" s="15"/>
      <c r="Z2" s="15"/>
    </row>
    <row r="3" spans="1:29" ht="27.4" customHeight="1">
      <c r="A3" s="15" t="s">
        <v>104</v>
      </c>
      <c r="B3" s="15"/>
      <c r="C3" s="17" t="s">
        <v>104</v>
      </c>
      <c r="E3" s="17"/>
      <c r="G3" s="15"/>
      <c r="H3" s="15"/>
      <c r="I3" s="15"/>
      <c r="J3" s="17"/>
      <c r="L3" s="15" t="s">
        <v>5</v>
      </c>
      <c r="M3" s="15"/>
      <c r="O3" s="15" t="s">
        <v>125</v>
      </c>
      <c r="P3" s="15"/>
      <c r="Q3" s="15" t="s">
        <v>106</v>
      </c>
      <c r="R3" s="15"/>
      <c r="S3" s="15" t="s">
        <v>7</v>
      </c>
      <c r="T3" s="15"/>
      <c r="U3" s="15"/>
      <c r="V3" s="15"/>
      <c r="W3" s="15"/>
      <c r="X3" s="15"/>
      <c r="Y3" s="15"/>
      <c r="Z3" s="15"/>
    </row>
    <row r="4" spans="1:29" ht="13.15" customHeight="1">
      <c r="A4" s="18" t="s">
        <v>12</v>
      </c>
      <c r="C4" s="18" t="s">
        <v>13</v>
      </c>
      <c r="E4" s="18" t="s">
        <v>107</v>
      </c>
      <c r="G4" s="16" t="s">
        <v>108</v>
      </c>
      <c r="H4" s="16"/>
      <c r="J4" s="13">
        <v>1</v>
      </c>
      <c r="L4" s="19">
        <v>2</v>
      </c>
      <c r="M4" s="16"/>
      <c r="O4" s="13">
        <v>3</v>
      </c>
      <c r="Q4" s="13">
        <v>4</v>
      </c>
      <c r="S4" s="19">
        <v>5</v>
      </c>
      <c r="T4" s="16"/>
      <c r="U4" s="16"/>
      <c r="W4" s="19">
        <v>6</v>
      </c>
      <c r="X4" s="16"/>
      <c r="Y4" s="16"/>
      <c r="Z4" s="16"/>
    </row>
    <row r="5" spans="1:29" ht="13.15" customHeight="1">
      <c r="D5" s="12" t="s">
        <v>109</v>
      </c>
      <c r="E5" s="12"/>
      <c r="F5" s="12"/>
      <c r="G5" s="20">
        <v>100</v>
      </c>
      <c r="H5" s="21"/>
      <c r="I5" s="21"/>
      <c r="J5" s="21"/>
      <c r="K5" s="22">
        <v>41714000</v>
      </c>
      <c r="L5" s="21"/>
      <c r="M5" s="21"/>
      <c r="N5" s="22">
        <v>41714000</v>
      </c>
      <c r="O5" s="21"/>
      <c r="P5" s="22">
        <v>41714000</v>
      </c>
    </row>
    <row r="6" spans="1:29" ht="13.15" customHeight="1">
      <c r="A6" s="20">
        <v>463</v>
      </c>
      <c r="B6" s="21"/>
      <c r="D6" s="15" t="s">
        <v>110</v>
      </c>
      <c r="E6" s="15"/>
      <c r="F6" s="15"/>
      <c r="J6" s="21"/>
      <c r="K6" s="22">
        <v>41714000</v>
      </c>
      <c r="L6" s="21"/>
      <c r="M6" s="21"/>
      <c r="N6" s="22">
        <v>41714000</v>
      </c>
      <c r="O6" s="21"/>
      <c r="P6" s="22">
        <v>41714000</v>
      </c>
    </row>
    <row r="7" spans="1:29" ht="12.2" customHeight="1">
      <c r="D7" s="15" t="s">
        <v>111</v>
      </c>
      <c r="E7" s="15"/>
      <c r="F7" s="15"/>
    </row>
    <row r="8" spans="1:29" ht="13.15" customHeight="1">
      <c r="D8" s="23" t="s">
        <v>112</v>
      </c>
      <c r="E8" s="23"/>
      <c r="F8" s="23"/>
      <c r="G8" s="20">
        <v>101</v>
      </c>
      <c r="H8" s="21"/>
      <c r="I8" s="21"/>
      <c r="J8" s="21"/>
      <c r="K8" s="22">
        <v>41714000</v>
      </c>
      <c r="L8" s="21"/>
      <c r="M8" s="21"/>
      <c r="N8" s="22">
        <v>41714000</v>
      </c>
      <c r="O8" s="21"/>
      <c r="P8" s="22">
        <v>41714000</v>
      </c>
    </row>
    <row r="9" spans="1:29" ht="13.15" customHeight="1">
      <c r="C9" s="11">
        <v>8000</v>
      </c>
      <c r="D9" s="12" t="s">
        <v>167</v>
      </c>
      <c r="E9" s="12"/>
      <c r="F9" s="12"/>
      <c r="J9" s="21"/>
      <c r="K9" s="22">
        <v>41714000</v>
      </c>
      <c r="L9" s="21"/>
      <c r="M9" s="21"/>
      <c r="N9" s="22">
        <v>41714000</v>
      </c>
      <c r="O9" s="21"/>
      <c r="P9" s="22">
        <v>41714000</v>
      </c>
    </row>
    <row r="10" spans="1:29" ht="13.15" customHeight="1">
      <c r="C10" s="13">
        <v>8006</v>
      </c>
      <c r="D10" s="14" t="s">
        <v>168</v>
      </c>
      <c r="E10" s="14"/>
      <c r="F10" s="14"/>
      <c r="J10" s="16"/>
      <c r="K10" s="24">
        <v>41714000</v>
      </c>
      <c r="L10" s="16"/>
      <c r="M10" s="16"/>
      <c r="N10" s="24">
        <v>41714000</v>
      </c>
      <c r="O10" s="16"/>
      <c r="P10" s="24">
        <v>41714000</v>
      </c>
    </row>
    <row r="11" spans="1:29" ht="12.2" customHeight="1">
      <c r="D11" s="14" t="s">
        <v>169</v>
      </c>
      <c r="E11" s="14"/>
      <c r="F11" s="14"/>
    </row>
    <row r="12" spans="1:29" ht="13.15" customHeight="1">
      <c r="E12" s="25" t="s">
        <v>113</v>
      </c>
      <c r="J12" s="21"/>
      <c r="K12" s="22">
        <v>41714000</v>
      </c>
      <c r="L12" s="21"/>
      <c r="M12" s="21"/>
      <c r="N12" s="22">
        <v>41714000</v>
      </c>
      <c r="O12" s="21"/>
      <c r="P12" s="22">
        <v>41714000</v>
      </c>
    </row>
    <row r="13" spans="1:29" ht="13.35" customHeight="1">
      <c r="E13" s="25"/>
      <c r="J13" s="21"/>
      <c r="K13" s="21"/>
      <c r="L13" s="21"/>
      <c r="M13" s="21"/>
      <c r="N13" s="21"/>
      <c r="O13" s="21"/>
      <c r="P13" s="21"/>
    </row>
    <row r="14" spans="1:29" ht="13.15" customHeight="1">
      <c r="S14" s="26" t="s">
        <v>115</v>
      </c>
      <c r="T14" s="27">
        <v>22</v>
      </c>
      <c r="U14" s="26"/>
      <c r="V14" s="26"/>
      <c r="W14" s="28">
        <v>3</v>
      </c>
      <c r="X14" s="26"/>
      <c r="Y14" s="27">
        <v>2018</v>
      </c>
      <c r="Z14" s="26"/>
      <c r="AA14" s="26"/>
      <c r="AB14" s="26"/>
      <c r="AC14" s="26"/>
    </row>
    <row r="15" spans="1:29" ht="17.850000000000001" customHeight="1">
      <c r="A15" s="29" t="s">
        <v>116</v>
      </c>
      <c r="B15" s="29"/>
      <c r="C15" s="29"/>
      <c r="D15" s="29"/>
      <c r="H15" s="29" t="s">
        <v>117</v>
      </c>
      <c r="I15" s="29"/>
      <c r="J15" s="29"/>
      <c r="K15" s="29"/>
      <c r="L15" s="29"/>
      <c r="S15" s="29" t="s">
        <v>118</v>
      </c>
      <c r="T15" s="29"/>
      <c r="U15" s="29"/>
      <c r="V15" s="29"/>
      <c r="W15" s="29"/>
      <c r="X15" s="29"/>
      <c r="Y15" s="29"/>
      <c r="Z15" s="29"/>
    </row>
    <row r="16" spans="1:29" ht="13.15" customHeight="1">
      <c r="A16" s="26" t="s">
        <v>119</v>
      </c>
      <c r="B16" s="26"/>
      <c r="C16" s="26"/>
      <c r="D16" s="26"/>
      <c r="H16" s="26" t="s">
        <v>119</v>
      </c>
      <c r="I16" s="26"/>
      <c r="J16" s="26"/>
      <c r="K16" s="26"/>
      <c r="L16" s="26"/>
      <c r="S16" s="26" t="s">
        <v>120</v>
      </c>
      <c r="T16" s="26"/>
      <c r="U16" s="26"/>
      <c r="V16" s="26"/>
      <c r="W16" s="26"/>
      <c r="X16" s="26"/>
      <c r="Y16" s="26"/>
      <c r="Z16" s="26"/>
    </row>
    <row r="17" spans="8:12" ht="13.35" customHeight="1"/>
    <row r="18" spans="8:12" ht="13.35" customHeight="1"/>
    <row r="19" spans="8:12" ht="13.35" customHeight="1"/>
    <row r="20" spans="8:12" ht="13.35" customHeight="1"/>
    <row r="21" spans="8:12" ht="13.35" customHeight="1"/>
    <row r="22" spans="8:12" ht="13.35" customHeight="1"/>
    <row r="23" spans="8:12" ht="13.15" customHeight="1">
      <c r="H23" s="23" t="s">
        <v>121</v>
      </c>
      <c r="I23" s="23"/>
      <c r="J23" s="23"/>
      <c r="K23" s="23"/>
      <c r="L23" s="23"/>
    </row>
    <row r="24" spans="8:12" ht="13.35" customHeight="1"/>
    <row r="25" spans="8:12" ht="13.35" customHeight="1"/>
    <row r="26" spans="8:12" ht="13.35" customHeight="1"/>
    <row r="27" spans="8:12" ht="13.35" customHeight="1"/>
    <row r="28" spans="8:12" ht="13.35" customHeight="1"/>
    <row r="29" spans="8:12" ht="13.35" customHeight="1"/>
    <row r="30" spans="8:12" ht="13.35" customHeight="1"/>
    <row r="31" spans="8:12" ht="13.35" customHeight="1"/>
    <row r="32" spans="8:12" ht="13.35" customHeight="1"/>
    <row r="33" spans="24:26" ht="13.35" customHeight="1"/>
    <row r="34" spans="24:26" ht="61.5" customHeight="1">
      <c r="X34" s="16" t="s">
        <v>170</v>
      </c>
      <c r="Y34" s="16"/>
      <c r="Z34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63"/>
  <sheetViews>
    <sheetView topLeftCell="A16" workbookViewId="0">
      <selection activeCell="N22" sqref="N22"/>
    </sheetView>
  </sheetViews>
  <sheetFormatPr defaultRowHeight="12.75"/>
  <cols>
    <col min="1" max="1" width="8.42578125" customWidth="1"/>
    <col min="2" max="2" width="1.85546875" customWidth="1"/>
    <col min="3" max="3" width="12.7109375" customWidth="1"/>
    <col min="4" max="4" width="1.5703125" customWidth="1"/>
    <col min="5" max="5" width="26.7109375" customWidth="1"/>
    <col min="6" max="6" width="1.85546875" hidden="1" customWidth="1"/>
    <col min="7" max="7" width="5.5703125" hidden="1" customWidth="1"/>
    <col min="8" max="8" width="1.5703125" hidden="1" customWidth="1"/>
    <col min="9" max="9" width="1.85546875" hidden="1" customWidth="1"/>
    <col min="10" max="10" width="12.7109375" hidden="1" customWidth="1"/>
    <col min="11" max="11" width="1.85546875" hidden="1" customWidth="1"/>
    <col min="12" max="12" width="9.28515625" hidden="1" customWidth="1"/>
    <col min="13" max="13" width="2.5703125" hidden="1" customWidth="1"/>
    <col min="14" max="14" width="9.5703125" bestFit="1" customWidth="1"/>
    <col min="15" max="15" width="11.85546875" hidden="1" customWidth="1"/>
    <col min="16" max="16" width="1.85546875" hidden="1" customWidth="1"/>
    <col min="17" max="17" width="11.85546875" hidden="1" customWidth="1"/>
    <col min="18" max="18" width="1.85546875" hidden="1" customWidth="1"/>
    <col min="19" max="19" width="6" hidden="1" customWidth="1"/>
    <col min="20" max="20" width="2.42578125" hidden="1" customWidth="1"/>
    <col min="21" max="21" width="3.42578125" hidden="1" customWidth="1"/>
    <col min="22" max="22" width="1.85546875" hidden="1" customWidth="1"/>
    <col min="23" max="24" width="3.42578125" hidden="1" customWidth="1"/>
    <col min="25" max="25" width="4.140625" hidden="1" customWidth="1"/>
    <col min="26" max="26" width="2.5703125" customWidth="1"/>
    <col min="27" max="27" width="7.85546875" customWidth="1"/>
  </cols>
  <sheetData>
    <row r="1" spans="1:26" ht="13.15" customHeight="1">
      <c r="A1" s="12" t="s">
        <v>98</v>
      </c>
      <c r="B1" s="12"/>
      <c r="C1" s="12"/>
      <c r="D1" s="12"/>
      <c r="E1" s="12"/>
    </row>
    <row r="2" spans="1:26" ht="41.45" customHeight="1">
      <c r="A2" s="15" t="s">
        <v>99</v>
      </c>
      <c r="B2" s="15"/>
      <c r="C2" s="17" t="s">
        <v>100</v>
      </c>
      <c r="E2" s="17" t="s">
        <v>4</v>
      </c>
      <c r="G2" s="15" t="s">
        <v>101</v>
      </c>
      <c r="H2" s="15"/>
      <c r="I2" s="15"/>
      <c r="J2" s="17" t="s">
        <v>5</v>
      </c>
      <c r="L2" s="12" t="s">
        <v>102</v>
      </c>
      <c r="M2" s="12"/>
      <c r="N2" s="12"/>
      <c r="O2" s="12"/>
      <c r="P2" s="12"/>
      <c r="Q2" s="12"/>
      <c r="R2" s="12"/>
      <c r="S2" s="12"/>
      <c r="T2" s="12"/>
      <c r="U2" s="12"/>
      <c r="W2" s="15" t="s">
        <v>103</v>
      </c>
      <c r="X2" s="15"/>
      <c r="Y2" s="15"/>
      <c r="Z2" s="15"/>
    </row>
    <row r="3" spans="1:26" ht="27.4" customHeight="1">
      <c r="A3" s="15" t="s">
        <v>104</v>
      </c>
      <c r="B3" s="15"/>
      <c r="C3" s="17" t="s">
        <v>104</v>
      </c>
      <c r="E3" s="17"/>
      <c r="G3" s="15"/>
      <c r="H3" s="15"/>
      <c r="I3" s="15"/>
      <c r="J3" s="17"/>
      <c r="L3" s="15" t="s">
        <v>5</v>
      </c>
      <c r="M3" s="15"/>
      <c r="O3" s="15" t="s">
        <v>105</v>
      </c>
      <c r="P3" s="15"/>
      <c r="Q3" s="15" t="s">
        <v>106</v>
      </c>
      <c r="R3" s="15"/>
      <c r="S3" s="15" t="s">
        <v>7</v>
      </c>
      <c r="T3" s="15"/>
      <c r="U3" s="15"/>
      <c r="V3" s="15"/>
      <c r="W3" s="15"/>
      <c r="X3" s="15"/>
      <c r="Y3" s="15"/>
      <c r="Z3" s="15"/>
    </row>
    <row r="4" spans="1:26" ht="13.15" customHeight="1">
      <c r="A4" s="18" t="s">
        <v>12</v>
      </c>
      <c r="C4" s="18" t="s">
        <v>13</v>
      </c>
      <c r="E4" s="18" t="s">
        <v>107</v>
      </c>
      <c r="G4" s="16" t="s">
        <v>108</v>
      </c>
      <c r="H4" s="16"/>
      <c r="J4" s="13">
        <v>1</v>
      </c>
      <c r="L4" s="19">
        <v>2</v>
      </c>
      <c r="M4" s="16"/>
      <c r="O4" s="13">
        <v>3</v>
      </c>
      <c r="Q4" s="13">
        <v>4</v>
      </c>
      <c r="S4" s="19">
        <v>5</v>
      </c>
      <c r="T4" s="16"/>
      <c r="U4" s="16"/>
      <c r="W4" s="19">
        <v>6</v>
      </c>
      <c r="X4" s="16"/>
      <c r="Y4" s="16"/>
      <c r="Z4" s="16"/>
    </row>
    <row r="5" spans="1:26" ht="13.15" customHeight="1">
      <c r="D5" s="12" t="s">
        <v>109</v>
      </c>
      <c r="E5" s="12"/>
      <c r="F5" s="12"/>
      <c r="G5" s="20">
        <v>100</v>
      </c>
      <c r="H5" s="21"/>
      <c r="I5" s="21"/>
      <c r="J5" s="21"/>
      <c r="K5" s="22">
        <v>223009057</v>
      </c>
      <c r="L5" s="21"/>
      <c r="M5" s="21"/>
      <c r="N5" s="22">
        <v>223009057</v>
      </c>
      <c r="Q5" s="21"/>
      <c r="R5" s="22">
        <v>223009057</v>
      </c>
    </row>
    <row r="6" spans="1:26" ht="13.15" customHeight="1">
      <c r="A6" s="20">
        <v>463</v>
      </c>
      <c r="B6" s="21"/>
      <c r="D6" s="15" t="s">
        <v>110</v>
      </c>
      <c r="E6" s="15"/>
      <c r="F6" s="15"/>
      <c r="J6" s="21"/>
      <c r="K6" s="22">
        <v>223009057</v>
      </c>
      <c r="L6" s="21"/>
      <c r="M6" s="21"/>
      <c r="N6" s="22">
        <v>223009057</v>
      </c>
      <c r="Q6" s="21"/>
      <c r="R6" s="22">
        <v>223009057</v>
      </c>
    </row>
    <row r="7" spans="1:26" ht="12.2" customHeight="1">
      <c r="D7" s="15" t="s">
        <v>111</v>
      </c>
      <c r="E7" s="15"/>
      <c r="F7" s="15"/>
    </row>
    <row r="8" spans="1:26" ht="13.15" customHeight="1">
      <c r="D8" s="23" t="s">
        <v>112</v>
      </c>
      <c r="E8" s="23"/>
      <c r="F8" s="23"/>
      <c r="G8" s="20">
        <v>101</v>
      </c>
      <c r="H8" s="21"/>
      <c r="I8" s="21"/>
      <c r="J8" s="21"/>
      <c r="K8" s="22">
        <v>223009057</v>
      </c>
      <c r="L8" s="21"/>
      <c r="M8" s="21"/>
      <c r="N8" s="22">
        <v>223009057</v>
      </c>
      <c r="Q8" s="21"/>
      <c r="R8" s="22">
        <v>223009057</v>
      </c>
    </row>
    <row r="9" spans="1:26" ht="13.15" customHeight="1">
      <c r="C9" s="11">
        <v>6400</v>
      </c>
      <c r="D9" s="15" t="s">
        <v>33</v>
      </c>
      <c r="E9" s="15"/>
      <c r="F9" s="15"/>
      <c r="J9" s="21"/>
      <c r="K9" s="22">
        <v>172080000</v>
      </c>
      <c r="L9" s="21"/>
      <c r="M9" s="21"/>
      <c r="N9" s="22">
        <v>172080000</v>
      </c>
      <c r="Q9" s="21"/>
      <c r="R9" s="22">
        <v>172080000</v>
      </c>
    </row>
    <row r="10" spans="1:26" ht="12.2" customHeight="1">
      <c r="D10" s="15" t="s">
        <v>34</v>
      </c>
      <c r="E10" s="15"/>
      <c r="F10" s="15"/>
    </row>
    <row r="11" spans="1:26" ht="13.15" customHeight="1">
      <c r="C11" s="13">
        <v>6404</v>
      </c>
      <c r="D11" s="14" t="s">
        <v>35</v>
      </c>
      <c r="E11" s="14"/>
      <c r="F11" s="14"/>
      <c r="J11" s="16"/>
      <c r="K11" s="24">
        <v>172080000</v>
      </c>
      <c r="L11" s="16"/>
      <c r="M11" s="16"/>
      <c r="N11" s="24">
        <v>172080000</v>
      </c>
      <c r="Q11" s="16"/>
      <c r="R11" s="24">
        <v>172080000</v>
      </c>
    </row>
    <row r="12" spans="1:26" ht="12.2" customHeight="1">
      <c r="D12" s="14" t="s">
        <v>36</v>
      </c>
      <c r="E12" s="14"/>
      <c r="F12" s="14"/>
    </row>
    <row r="13" spans="1:26" ht="13.15" customHeight="1">
      <c r="C13" s="11">
        <v>6500</v>
      </c>
      <c r="D13" s="12" t="s">
        <v>37</v>
      </c>
      <c r="E13" s="12"/>
      <c r="F13" s="12"/>
      <c r="J13" s="21"/>
      <c r="K13" s="22">
        <v>150000</v>
      </c>
      <c r="L13" s="21"/>
      <c r="M13" s="21"/>
      <c r="N13" s="22">
        <v>150000</v>
      </c>
      <c r="Q13" s="21"/>
      <c r="R13" s="22">
        <v>150000</v>
      </c>
    </row>
    <row r="14" spans="1:26" ht="13.15" customHeight="1">
      <c r="C14" s="13">
        <v>6504</v>
      </c>
      <c r="D14" s="16" t="s">
        <v>41</v>
      </c>
      <c r="E14" s="16"/>
      <c r="F14" s="16"/>
      <c r="J14" s="16"/>
      <c r="K14" s="24">
        <v>150000</v>
      </c>
      <c r="L14" s="16"/>
      <c r="M14" s="16"/>
      <c r="N14" s="24">
        <v>150000</v>
      </c>
      <c r="Q14" s="16"/>
      <c r="R14" s="24">
        <v>150000</v>
      </c>
    </row>
    <row r="15" spans="1:26" ht="13.15" customHeight="1">
      <c r="C15" s="11">
        <v>6550</v>
      </c>
      <c r="D15" s="12" t="s">
        <v>42</v>
      </c>
      <c r="E15" s="12"/>
      <c r="F15" s="12"/>
      <c r="J15" s="21"/>
      <c r="K15" s="22">
        <v>17854500</v>
      </c>
      <c r="L15" s="21"/>
      <c r="M15" s="21"/>
      <c r="N15" s="22">
        <v>17854500</v>
      </c>
      <c r="Q15" s="21"/>
      <c r="R15" s="22">
        <v>17854500</v>
      </c>
    </row>
    <row r="16" spans="1:26" ht="13.15" customHeight="1">
      <c r="C16" s="13">
        <v>6551</v>
      </c>
      <c r="D16" s="16" t="s">
        <v>43</v>
      </c>
      <c r="E16" s="16"/>
      <c r="F16" s="16"/>
      <c r="J16" s="16"/>
      <c r="K16" s="24">
        <v>13160000</v>
      </c>
      <c r="L16" s="16"/>
      <c r="M16" s="16"/>
      <c r="N16" s="24">
        <v>13160000</v>
      </c>
      <c r="Q16" s="16"/>
      <c r="R16" s="24">
        <v>13160000</v>
      </c>
    </row>
    <row r="17" spans="3:18" ht="13.15" customHeight="1">
      <c r="C17" s="13">
        <v>6599</v>
      </c>
      <c r="D17" s="16" t="s">
        <v>44</v>
      </c>
      <c r="E17" s="16"/>
      <c r="F17" s="16"/>
      <c r="J17" s="16"/>
      <c r="K17" s="24">
        <v>4694500</v>
      </c>
      <c r="L17" s="16"/>
      <c r="M17" s="16"/>
      <c r="N17" s="24">
        <v>4694500</v>
      </c>
      <c r="Q17" s="16"/>
      <c r="R17" s="24">
        <v>4694500</v>
      </c>
    </row>
    <row r="18" spans="3:18" ht="13.15" customHeight="1">
      <c r="C18" s="11">
        <v>6650</v>
      </c>
      <c r="D18" s="12" t="s">
        <v>50</v>
      </c>
      <c r="E18" s="12"/>
      <c r="F18" s="12"/>
      <c r="J18" s="21"/>
      <c r="K18" s="22">
        <v>1130000</v>
      </c>
      <c r="L18" s="21"/>
      <c r="M18" s="21"/>
      <c r="N18" s="22">
        <v>1130000</v>
      </c>
      <c r="Q18" s="21"/>
      <c r="R18" s="22">
        <v>1130000</v>
      </c>
    </row>
    <row r="19" spans="3:18" ht="13.15" customHeight="1">
      <c r="C19" s="13">
        <v>6699</v>
      </c>
      <c r="D19" s="16" t="s">
        <v>51</v>
      </c>
      <c r="E19" s="16"/>
      <c r="F19" s="16"/>
      <c r="J19" s="16"/>
      <c r="K19" s="24">
        <v>1130000</v>
      </c>
      <c r="L19" s="16"/>
      <c r="M19" s="16"/>
      <c r="N19" s="24">
        <v>1130000</v>
      </c>
      <c r="Q19" s="16"/>
      <c r="R19" s="24">
        <v>1130000</v>
      </c>
    </row>
    <row r="20" spans="3:18" ht="13.15" customHeight="1">
      <c r="C20" s="11">
        <v>6700</v>
      </c>
      <c r="D20" s="12" t="s">
        <v>52</v>
      </c>
      <c r="E20" s="12"/>
      <c r="F20" s="12"/>
      <c r="J20" s="21"/>
      <c r="K20" s="22">
        <v>14758600</v>
      </c>
      <c r="L20" s="21"/>
      <c r="M20" s="21"/>
      <c r="N20" s="22">
        <v>14758600</v>
      </c>
      <c r="Q20" s="21"/>
      <c r="R20" s="22">
        <v>14758600</v>
      </c>
    </row>
    <row r="21" spans="3:18" ht="13.15" customHeight="1">
      <c r="C21" s="13">
        <v>6702</v>
      </c>
      <c r="D21" s="16" t="s">
        <v>54</v>
      </c>
      <c r="E21" s="16"/>
      <c r="F21" s="16"/>
      <c r="J21" s="16"/>
      <c r="K21" s="24">
        <v>10323600</v>
      </c>
      <c r="L21" s="16"/>
      <c r="M21" s="16"/>
      <c r="N21" s="24">
        <v>10323600</v>
      </c>
      <c r="Q21" s="16"/>
      <c r="R21" s="24">
        <v>10323600</v>
      </c>
    </row>
    <row r="22" spans="3:18" ht="13.15" customHeight="1">
      <c r="C22" s="13">
        <v>6703</v>
      </c>
      <c r="D22" s="16" t="s">
        <v>55</v>
      </c>
      <c r="E22" s="16"/>
      <c r="F22" s="16"/>
      <c r="J22" s="16"/>
      <c r="K22" s="24">
        <v>4435000</v>
      </c>
      <c r="L22" s="16"/>
      <c r="M22" s="16"/>
      <c r="N22" s="24">
        <v>4435000</v>
      </c>
      <c r="Q22" s="16"/>
      <c r="R22" s="24">
        <v>4435000</v>
      </c>
    </row>
    <row r="23" spans="3:18" ht="13.15" customHeight="1">
      <c r="C23" s="11">
        <v>6900</v>
      </c>
      <c r="D23" s="15" t="s">
        <v>59</v>
      </c>
      <c r="E23" s="15"/>
      <c r="F23" s="15"/>
      <c r="J23" s="21"/>
      <c r="K23" s="22">
        <v>2616000</v>
      </c>
      <c r="L23" s="21"/>
      <c r="M23" s="21"/>
      <c r="N23" s="22">
        <v>2616000</v>
      </c>
      <c r="Q23" s="21"/>
      <c r="R23" s="22">
        <v>2616000</v>
      </c>
    </row>
    <row r="24" spans="3:18" ht="12.2" customHeight="1">
      <c r="D24" s="15" t="s">
        <v>60</v>
      </c>
      <c r="E24" s="15"/>
      <c r="F24" s="15"/>
    </row>
    <row r="25" spans="3:18" ht="12.2" customHeight="1">
      <c r="D25" s="15" t="s">
        <v>61</v>
      </c>
      <c r="E25" s="15"/>
      <c r="F25" s="15"/>
    </row>
    <row r="26" spans="3:18" ht="12.2" customHeight="1">
      <c r="D26" s="15" t="s">
        <v>62</v>
      </c>
      <c r="E26" s="15"/>
      <c r="F26" s="15"/>
    </row>
    <row r="27" spans="3:18" ht="13.15" customHeight="1">
      <c r="C27" s="13">
        <v>6902</v>
      </c>
      <c r="D27" s="16" t="s">
        <v>63</v>
      </c>
      <c r="E27" s="16"/>
      <c r="F27" s="16"/>
      <c r="J27" s="16"/>
      <c r="K27" s="24">
        <v>1622000</v>
      </c>
      <c r="L27" s="16"/>
      <c r="M27" s="16"/>
      <c r="N27" s="24">
        <v>1622000</v>
      </c>
      <c r="Q27" s="16"/>
      <c r="R27" s="24">
        <v>1622000</v>
      </c>
    </row>
    <row r="28" spans="3:18" ht="13.15" customHeight="1">
      <c r="C28" s="13">
        <v>6917</v>
      </c>
      <c r="D28" s="14" t="s">
        <v>66</v>
      </c>
      <c r="E28" s="14"/>
      <c r="F28" s="14"/>
      <c r="J28" s="16"/>
      <c r="K28" s="24">
        <v>598000</v>
      </c>
      <c r="L28" s="16"/>
      <c r="M28" s="16"/>
      <c r="N28" s="24">
        <v>598000</v>
      </c>
      <c r="Q28" s="16"/>
      <c r="R28" s="24">
        <v>598000</v>
      </c>
    </row>
    <row r="29" spans="3:18" ht="12.2" customHeight="1">
      <c r="D29" s="14" t="s">
        <v>67</v>
      </c>
      <c r="E29" s="14"/>
      <c r="F29" s="14"/>
    </row>
    <row r="30" spans="3:18" ht="13.15" customHeight="1">
      <c r="C30" s="13">
        <v>6921</v>
      </c>
      <c r="D30" s="16" t="s">
        <v>147</v>
      </c>
      <c r="E30" s="16"/>
      <c r="F30" s="16"/>
      <c r="J30" s="16"/>
      <c r="K30" s="24">
        <v>396000</v>
      </c>
      <c r="L30" s="16"/>
      <c r="M30" s="16"/>
      <c r="N30" s="24">
        <v>396000</v>
      </c>
      <c r="Q30" s="16"/>
      <c r="R30" s="24">
        <v>396000</v>
      </c>
    </row>
    <row r="31" spans="3:18" ht="13.15" customHeight="1">
      <c r="C31" s="11">
        <v>7000</v>
      </c>
      <c r="D31" s="15" t="s">
        <v>68</v>
      </c>
      <c r="E31" s="15"/>
      <c r="F31" s="15"/>
      <c r="J31" s="21"/>
      <c r="K31" s="22">
        <v>6433000</v>
      </c>
      <c r="L31" s="21"/>
      <c r="M31" s="21"/>
      <c r="N31" s="22">
        <v>6433000</v>
      </c>
      <c r="Q31" s="21"/>
      <c r="R31" s="22">
        <v>6433000</v>
      </c>
    </row>
    <row r="32" spans="3:18" ht="12.2" customHeight="1">
      <c r="D32" s="15" t="s">
        <v>69</v>
      </c>
      <c r="E32" s="15"/>
      <c r="F32" s="15"/>
    </row>
    <row r="33" spans="1:29" ht="13.15" customHeight="1">
      <c r="C33" s="13">
        <v>7003</v>
      </c>
      <c r="D33" s="14" t="s">
        <v>70</v>
      </c>
      <c r="E33" s="14"/>
      <c r="F33" s="14"/>
      <c r="J33" s="16"/>
      <c r="K33" s="24">
        <v>6033000</v>
      </c>
      <c r="L33" s="16"/>
      <c r="M33" s="16"/>
      <c r="N33" s="24">
        <v>6033000</v>
      </c>
      <c r="Q33" s="16"/>
      <c r="R33" s="24">
        <v>6033000</v>
      </c>
    </row>
    <row r="34" spans="1:29" ht="12.2" customHeight="1">
      <c r="D34" s="14" t="s">
        <v>71</v>
      </c>
      <c r="E34" s="14"/>
      <c r="F34" s="14"/>
    </row>
    <row r="35" spans="1:29" ht="13.15" customHeight="1">
      <c r="C35" s="13">
        <v>7006</v>
      </c>
      <c r="D35" s="14" t="s">
        <v>73</v>
      </c>
      <c r="E35" s="14"/>
      <c r="F35" s="14"/>
      <c r="J35" s="16"/>
      <c r="K35" s="24">
        <v>400000</v>
      </c>
      <c r="L35" s="16"/>
      <c r="M35" s="16"/>
      <c r="N35" s="24">
        <v>400000</v>
      </c>
      <c r="Q35" s="16"/>
      <c r="R35" s="24">
        <v>400000</v>
      </c>
    </row>
    <row r="36" spans="1:29" ht="12.2" customHeight="1">
      <c r="D36" s="14" t="s">
        <v>74</v>
      </c>
      <c r="E36" s="14"/>
      <c r="F36" s="14"/>
    </row>
    <row r="37" spans="1:29" ht="12.2" customHeight="1">
      <c r="D37" s="14" t="s">
        <v>75</v>
      </c>
      <c r="E37" s="14"/>
      <c r="F37" s="14"/>
    </row>
    <row r="38" spans="1:29" ht="13.15" customHeight="1">
      <c r="C38" s="11">
        <v>9050</v>
      </c>
      <c r="D38" s="15" t="s">
        <v>76</v>
      </c>
      <c r="E38" s="15"/>
      <c r="F38" s="15"/>
      <c r="J38" s="21"/>
      <c r="K38" s="22">
        <v>7500000</v>
      </c>
      <c r="L38" s="21"/>
      <c r="M38" s="21"/>
      <c r="N38" s="22">
        <v>7500000</v>
      </c>
      <c r="Q38" s="21"/>
      <c r="R38" s="22">
        <v>7500000</v>
      </c>
    </row>
    <row r="39" spans="1:29" ht="12.2" customHeight="1">
      <c r="D39" s="15" t="s">
        <v>77</v>
      </c>
      <c r="E39" s="15"/>
      <c r="F39" s="15"/>
    </row>
    <row r="40" spans="1:29" ht="13.15" customHeight="1">
      <c r="C40" s="13">
        <v>9099</v>
      </c>
      <c r="D40" s="16" t="s">
        <v>78</v>
      </c>
      <c r="E40" s="16"/>
      <c r="F40" s="16"/>
      <c r="J40" s="16"/>
      <c r="K40" s="24">
        <v>7500000</v>
      </c>
      <c r="L40" s="16"/>
      <c r="M40" s="16"/>
      <c r="N40" s="24">
        <v>7500000</v>
      </c>
      <c r="Q40" s="16"/>
      <c r="R40" s="24">
        <v>7500000</v>
      </c>
    </row>
    <row r="41" spans="1:29" ht="13.15" customHeight="1">
      <c r="C41" s="11">
        <v>7750</v>
      </c>
      <c r="D41" s="12" t="s">
        <v>79</v>
      </c>
      <c r="E41" s="12"/>
      <c r="F41" s="12"/>
      <c r="J41" s="21"/>
      <c r="K41" s="22">
        <v>486957</v>
      </c>
      <c r="L41" s="21"/>
      <c r="M41" s="21"/>
      <c r="N41" s="22">
        <v>486957</v>
      </c>
      <c r="Q41" s="21"/>
      <c r="R41" s="22">
        <v>486957</v>
      </c>
    </row>
    <row r="42" spans="1:29" ht="13.15" customHeight="1">
      <c r="C42" s="13">
        <v>7756</v>
      </c>
      <c r="D42" s="14" t="s">
        <v>80</v>
      </c>
      <c r="E42" s="14"/>
      <c r="F42" s="14"/>
      <c r="J42" s="16"/>
      <c r="K42" s="24">
        <v>327000</v>
      </c>
      <c r="L42" s="16"/>
      <c r="M42" s="16"/>
      <c r="N42" s="24">
        <v>327000</v>
      </c>
      <c r="Q42" s="16"/>
      <c r="R42" s="24">
        <v>327000</v>
      </c>
    </row>
    <row r="43" spans="1:29" ht="12.2" customHeight="1">
      <c r="D43" s="14" t="s">
        <v>81</v>
      </c>
      <c r="E43" s="14"/>
      <c r="F43" s="14"/>
    </row>
    <row r="44" spans="1:29" ht="13.15" customHeight="1">
      <c r="C44" s="13">
        <v>7799</v>
      </c>
      <c r="D44" s="16" t="s">
        <v>84</v>
      </c>
      <c r="E44" s="16"/>
      <c r="F44" s="16"/>
      <c r="J44" s="16"/>
      <c r="K44" s="24">
        <v>159957</v>
      </c>
      <c r="L44" s="16"/>
      <c r="M44" s="16"/>
      <c r="N44" s="24">
        <v>159957</v>
      </c>
      <c r="Q44" s="16"/>
      <c r="R44" s="24">
        <v>159957</v>
      </c>
    </row>
    <row r="45" spans="1:29" ht="13.15" customHeight="1">
      <c r="E45" s="25" t="s">
        <v>113</v>
      </c>
      <c r="J45" s="21"/>
      <c r="K45" s="22">
        <v>223009057</v>
      </c>
      <c r="L45" s="21"/>
      <c r="M45" s="21"/>
      <c r="N45" s="22">
        <v>223009057</v>
      </c>
      <c r="Q45" s="21"/>
      <c r="R45" s="22">
        <v>223009057</v>
      </c>
    </row>
    <row r="46" spans="1:29" ht="13.35" customHeight="1">
      <c r="E46" s="25"/>
      <c r="J46" s="21"/>
      <c r="K46" s="21"/>
      <c r="L46" s="21"/>
      <c r="M46" s="21"/>
      <c r="N46" s="21"/>
      <c r="Q46" s="21"/>
      <c r="R46" s="21"/>
    </row>
    <row r="47" spans="1:29" ht="13.15" customHeight="1">
      <c r="S47" s="26" t="s">
        <v>115</v>
      </c>
      <c r="T47" s="27">
        <v>22</v>
      </c>
      <c r="U47" s="26"/>
      <c r="V47" s="26"/>
      <c r="W47" s="28">
        <v>3</v>
      </c>
      <c r="X47" s="26"/>
      <c r="Y47" s="27">
        <v>2018</v>
      </c>
      <c r="Z47" s="26"/>
      <c r="AA47" s="26"/>
      <c r="AB47" s="26"/>
      <c r="AC47" s="26"/>
    </row>
    <row r="48" spans="1:29" ht="17.850000000000001" customHeight="1">
      <c r="A48" s="29" t="s">
        <v>116</v>
      </c>
      <c r="B48" s="29"/>
      <c r="C48" s="29"/>
      <c r="D48" s="29"/>
      <c r="H48" s="29" t="s">
        <v>117</v>
      </c>
      <c r="I48" s="29"/>
      <c r="J48" s="29"/>
      <c r="K48" s="29"/>
      <c r="L48" s="29"/>
      <c r="S48" s="29" t="s">
        <v>118</v>
      </c>
      <c r="T48" s="29"/>
      <c r="U48" s="29"/>
      <c r="V48" s="29"/>
      <c r="W48" s="29"/>
      <c r="X48" s="29"/>
      <c r="Y48" s="29"/>
      <c r="Z48" s="29"/>
    </row>
    <row r="49" spans="1:26" ht="13.15" customHeight="1">
      <c r="A49" s="26" t="s">
        <v>119</v>
      </c>
      <c r="B49" s="26"/>
      <c r="C49" s="26"/>
      <c r="D49" s="26"/>
      <c r="H49" s="26" t="s">
        <v>119</v>
      </c>
      <c r="I49" s="26"/>
      <c r="J49" s="26"/>
      <c r="K49" s="26"/>
      <c r="L49" s="26"/>
      <c r="S49" s="26" t="s">
        <v>120</v>
      </c>
      <c r="T49" s="26"/>
      <c r="U49" s="26"/>
      <c r="V49" s="26"/>
      <c r="W49" s="26"/>
      <c r="X49" s="26"/>
      <c r="Y49" s="26"/>
      <c r="Z49" s="26"/>
    </row>
    <row r="50" spans="1:26" ht="13.35" customHeight="1"/>
    <row r="51" spans="1:26" ht="13.35" customHeight="1"/>
    <row r="52" spans="1:26" ht="13.35" customHeight="1"/>
    <row r="53" spans="1:26" ht="13.35" customHeight="1"/>
    <row r="54" spans="1:26" ht="13.35" customHeight="1"/>
    <row r="55" spans="1:26" ht="13.35" customHeight="1"/>
    <row r="56" spans="1:26" ht="13.15" customHeight="1">
      <c r="H56" s="23" t="s">
        <v>121</v>
      </c>
      <c r="I56" s="23"/>
      <c r="J56" s="23"/>
      <c r="K56" s="23"/>
      <c r="L56" s="23"/>
    </row>
    <row r="57" spans="1:26" ht="13.35" customHeight="1"/>
    <row r="58" spans="1:26" ht="13.35" customHeight="1"/>
    <row r="59" spans="1:26" ht="13.35" customHeight="1"/>
    <row r="60" spans="1:26" ht="13.35" customHeight="1"/>
    <row r="61" spans="1:26" ht="13.35" customHeight="1"/>
    <row r="62" spans="1:26" ht="13.35" customHeight="1"/>
    <row r="63" spans="1:26" ht="61.5" customHeight="1">
      <c r="X63" s="16" t="s">
        <v>172</v>
      </c>
      <c r="Y63" s="16"/>
      <c r="Z63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F01-B01BCQT</vt:lpstr>
      <vt:lpstr>tự chủ</vt:lpstr>
      <vt:lpstr>không tự chủ 12</vt:lpstr>
      <vt:lpstr>không tự chủ 17</vt:lpstr>
      <vt:lpstr>Phí lệ phí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2018-03-27T01:34:38Z</cp:lastPrinted>
  <dcterms:created xsi:type="dcterms:W3CDTF">2018-03-22T04:03:00Z</dcterms:created>
  <dcterms:modified xsi:type="dcterms:W3CDTF">2018-05-08T01:39:59Z</dcterms:modified>
</cp:coreProperties>
</file>